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7920" activeTab="1"/>
  </bookViews>
  <sheets>
    <sheet name="Resultaträkning" sheetId="1" r:id="rId1"/>
    <sheet name="Balansräkning" sheetId="2" r:id="rId2"/>
  </sheets>
  <definedNames/>
  <calcPr fullCalcOnLoad="1"/>
</workbook>
</file>

<file path=xl/sharedStrings.xml><?xml version="1.0" encoding="utf-8"?>
<sst xmlns="http://schemas.openxmlformats.org/spreadsheetml/2006/main" count="109" uniqueCount="54">
  <si>
    <t>Plusgiro</t>
  </si>
  <si>
    <t>Bank</t>
  </si>
  <si>
    <t>Blomlådor</t>
  </si>
  <si>
    <t xml:space="preserve"> </t>
  </si>
  <si>
    <t>Sopavgifter</t>
  </si>
  <si>
    <t>Intäkter</t>
  </si>
  <si>
    <t>Medlemsavgifter</t>
  </si>
  <si>
    <t>Avgift fond</t>
  </si>
  <si>
    <t>Sophämtningsavgift</t>
  </si>
  <si>
    <t>Övriga intäkter</t>
  </si>
  <si>
    <t>Kostnader</t>
  </si>
  <si>
    <t>Sophus</t>
  </si>
  <si>
    <t>Lekplats</t>
  </si>
  <si>
    <t>Boulebanan</t>
  </si>
  <si>
    <t>Styrelsearvoden</t>
  </si>
  <si>
    <t>Övrigt</t>
  </si>
  <si>
    <t>Snöröjning</t>
  </si>
  <si>
    <t>Avgift Villa äg</t>
  </si>
  <si>
    <t>Rep och under sophus</t>
  </si>
  <si>
    <t>Underhåll avlopp</t>
  </si>
  <si>
    <t>Rep o under garage</t>
  </si>
  <si>
    <t>Rörelseresultat</t>
  </si>
  <si>
    <t>Ränteinkomster</t>
  </si>
  <si>
    <t>Avsättning t. fond</t>
  </si>
  <si>
    <t>Ianspråktag. Fond</t>
  </si>
  <si>
    <t>Övriga kost/intäkter</t>
  </si>
  <si>
    <t xml:space="preserve">Resultat efter </t>
  </si>
  <si>
    <t>finansnetto</t>
  </si>
  <si>
    <t xml:space="preserve">  </t>
  </si>
  <si>
    <t>Föreningsarr</t>
  </si>
  <si>
    <t>Tillgångar</t>
  </si>
  <si>
    <t>Kassa</t>
  </si>
  <si>
    <t>Kundfordringar</t>
  </si>
  <si>
    <t>Summa tillgångar</t>
  </si>
  <si>
    <t>Skulder</t>
  </si>
  <si>
    <t>Leverantörsskulder</t>
  </si>
  <si>
    <t>Underhållsfond</t>
  </si>
  <si>
    <t>Summa skulder</t>
  </si>
  <si>
    <t>Eget kapital</t>
  </si>
  <si>
    <t>Balanserat resultat</t>
  </si>
  <si>
    <t>Årets resultat</t>
  </si>
  <si>
    <t>Summa eget kapital</t>
  </si>
  <si>
    <t xml:space="preserve">Summa skulder och </t>
  </si>
  <si>
    <t>eget kapital</t>
  </si>
  <si>
    <t>"Virklappen"</t>
  </si>
  <si>
    <t>"Handarbetet"</t>
  </si>
  <si>
    <t>El/belysning</t>
  </si>
  <si>
    <t>Avgifter plusgiro</t>
  </si>
  <si>
    <t>Underhåll gator</t>
  </si>
  <si>
    <t>Rep. och underh. sophus</t>
  </si>
  <si>
    <t>Resultaträkning 2013</t>
  </si>
  <si>
    <t>Balansräkning 2013</t>
  </si>
  <si>
    <t>Resultaträkning 2014</t>
  </si>
  <si>
    <t>Balansräkning 2014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</si>
</sst>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/mm/dd;@"/>
    <numFmt numFmtId="166" formatCode="mmm/yyyy"/>
    <numFmt numFmtId="167" formatCode="0.0"/>
    <numFmt numFmtId="168" formatCode="0.00000"/>
    <numFmt numFmtId="169" formatCode="0.0000"/>
    <numFmt numFmtId="170" formatCode="0.000"/>
  </numFmts>
  <fonts count="50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PageLayoutView="0" workbookViewId="0" topLeftCell="A40">
      <selection activeCell="F47" sqref="F47"/>
    </sheetView>
  </sheetViews>
  <sheetFormatPr defaultColWidth="9.140625" defaultRowHeight="12.75"/>
  <cols>
    <col min="4" max="4" width="10.140625" style="3" bestFit="1" customWidth="1"/>
    <col min="5" max="5" width="12.421875" style="0" customWidth="1"/>
    <col min="6" max="6" width="7.57421875" style="0" customWidth="1"/>
    <col min="7" max="7" width="9.00390625" style="0" customWidth="1"/>
    <col min="8" max="8" width="12.57421875" style="0" customWidth="1"/>
  </cols>
  <sheetData>
    <row r="1" spans="1:5" ht="32.25">
      <c r="A1" s="10" t="s">
        <v>44</v>
      </c>
      <c r="E1" s="1"/>
    </row>
    <row r="2" ht="32.25">
      <c r="A2" s="1"/>
    </row>
    <row r="3" spans="1:9" ht="22.5">
      <c r="A3" s="2" t="s">
        <v>52</v>
      </c>
      <c r="B3" s="2"/>
      <c r="C3" s="2"/>
      <c r="F3" s="2" t="s">
        <v>50</v>
      </c>
      <c r="G3" s="2"/>
      <c r="H3" s="2"/>
      <c r="I3" s="2"/>
    </row>
    <row r="5" ht="22.5">
      <c r="A5" s="2" t="s">
        <v>5</v>
      </c>
    </row>
    <row r="6" spans="1:9" ht="15">
      <c r="A6" s="3" t="s">
        <v>6</v>
      </c>
      <c r="B6" s="3"/>
      <c r="C6" s="3"/>
      <c r="D6" s="3">
        <v>36000</v>
      </c>
      <c r="E6" s="3"/>
      <c r="F6" s="3"/>
      <c r="G6" s="3">
        <v>36000</v>
      </c>
      <c r="H6" s="3"/>
      <c r="I6" s="3"/>
    </row>
    <row r="7" spans="1:9" ht="15">
      <c r="A7" s="3" t="s">
        <v>7</v>
      </c>
      <c r="B7" s="3"/>
      <c r="C7" s="3"/>
      <c r="D7" s="3">
        <v>38400</v>
      </c>
      <c r="E7" s="3"/>
      <c r="F7" s="3"/>
      <c r="G7" s="3">
        <v>38400</v>
      </c>
      <c r="H7" s="3"/>
      <c r="I7" s="3"/>
    </row>
    <row r="8" spans="1:9" ht="15">
      <c r="A8" s="3" t="s">
        <v>8</v>
      </c>
      <c r="B8" s="3"/>
      <c r="C8" s="3"/>
      <c r="D8" s="3">
        <v>55200</v>
      </c>
      <c r="E8" s="3"/>
      <c r="F8" s="3"/>
      <c r="G8" s="3">
        <v>55200</v>
      </c>
      <c r="H8" s="3"/>
      <c r="I8" s="3"/>
    </row>
    <row r="9" spans="1:9" ht="15">
      <c r="A9" s="3" t="s">
        <v>22</v>
      </c>
      <c r="B9" s="3"/>
      <c r="C9" s="3"/>
      <c r="D9" s="7">
        <v>479.26</v>
      </c>
      <c r="E9" s="7"/>
      <c r="F9" s="3"/>
      <c r="G9" s="7">
        <v>1158.22</v>
      </c>
      <c r="H9" s="3"/>
      <c r="I9" s="3"/>
    </row>
    <row r="10" spans="1:9" ht="15">
      <c r="A10" s="3" t="s">
        <v>9</v>
      </c>
      <c r="B10" s="3"/>
      <c r="C10" s="3"/>
      <c r="D10" s="3">
        <v>180</v>
      </c>
      <c r="E10" s="8">
        <f>SUM(D6:D10)</f>
        <v>130259.26</v>
      </c>
      <c r="F10" s="3"/>
      <c r="G10" s="3">
        <v>360</v>
      </c>
      <c r="H10" s="8">
        <f>SUM(G6:G10)</f>
        <v>131118.22</v>
      </c>
      <c r="I10" s="3"/>
    </row>
    <row r="11" spans="1:9" ht="15">
      <c r="A11" s="3"/>
      <c r="B11" s="3"/>
      <c r="C11" s="3"/>
      <c r="E11" s="3"/>
      <c r="F11" s="3"/>
      <c r="G11" s="3"/>
      <c r="H11" s="3"/>
      <c r="I11" s="3"/>
    </row>
    <row r="12" spans="1:9" ht="15">
      <c r="A12" s="3"/>
      <c r="B12" s="3"/>
      <c r="C12" s="3"/>
      <c r="E12" s="3"/>
      <c r="F12" s="3"/>
      <c r="G12" s="3"/>
      <c r="H12" s="3"/>
      <c r="I12" s="3"/>
    </row>
    <row r="13" spans="1:9" ht="22.5">
      <c r="A13" s="2" t="s">
        <v>10</v>
      </c>
      <c r="B13" s="3"/>
      <c r="C13" s="3"/>
      <c r="E13" s="3"/>
      <c r="F13" s="3"/>
      <c r="G13" s="3"/>
      <c r="H13" s="3"/>
      <c r="I13" s="3"/>
    </row>
    <row r="14" spans="1:9" ht="15">
      <c r="A14" s="3" t="s">
        <v>11</v>
      </c>
      <c r="B14" s="3"/>
      <c r="C14" s="3"/>
      <c r="D14" s="3" t="s">
        <v>3</v>
      </c>
      <c r="E14" s="3"/>
      <c r="F14" s="3"/>
      <c r="G14" s="3"/>
      <c r="H14" s="3"/>
      <c r="I14" s="3"/>
    </row>
    <row r="15" spans="1:9" ht="15">
      <c r="A15" s="3" t="s">
        <v>46</v>
      </c>
      <c r="B15" s="3"/>
      <c r="C15" s="3"/>
      <c r="D15" s="7">
        <v>13751.45</v>
      </c>
      <c r="E15" s="3"/>
      <c r="F15" s="3"/>
      <c r="G15" s="7">
        <v>14013.3</v>
      </c>
      <c r="H15" s="3"/>
      <c r="I15" s="3"/>
    </row>
    <row r="16" spans="1:9" ht="15">
      <c r="A16" s="3" t="s">
        <v>12</v>
      </c>
      <c r="B16" s="3"/>
      <c r="C16" s="3"/>
      <c r="D16" s="7">
        <v>812.67</v>
      </c>
      <c r="E16" s="3"/>
      <c r="F16" s="3"/>
      <c r="G16" s="7">
        <v>4627</v>
      </c>
      <c r="H16" s="3"/>
      <c r="I16" s="3"/>
    </row>
    <row r="17" spans="1:9" ht="15">
      <c r="A17" s="3" t="s">
        <v>13</v>
      </c>
      <c r="B17" s="3"/>
      <c r="C17" s="3"/>
      <c r="D17" s="3">
        <v>0</v>
      </c>
      <c r="E17" s="3"/>
      <c r="F17" s="3"/>
      <c r="G17" s="7">
        <v>0</v>
      </c>
      <c r="H17" s="3"/>
      <c r="I17" s="3"/>
    </row>
    <row r="18" spans="1:9" ht="15">
      <c r="A18" s="3" t="s">
        <v>4</v>
      </c>
      <c r="B18" s="3"/>
      <c r="C18" s="3"/>
      <c r="D18" s="7">
        <v>50786.37</v>
      </c>
      <c r="E18" s="3"/>
      <c r="F18" s="3"/>
      <c r="G18" s="7">
        <v>51135.35</v>
      </c>
      <c r="H18" s="3"/>
      <c r="I18" s="3"/>
    </row>
    <row r="19" spans="1:9" ht="15">
      <c r="A19" s="3" t="s">
        <v>29</v>
      </c>
      <c r="B19" s="3"/>
      <c r="C19" s="3"/>
      <c r="D19" s="7">
        <v>148.33</v>
      </c>
      <c r="E19" s="3"/>
      <c r="F19" s="3"/>
      <c r="G19" s="7">
        <v>652.16</v>
      </c>
      <c r="H19" s="3"/>
      <c r="I19" s="3"/>
    </row>
    <row r="20" spans="1:9" ht="15">
      <c r="A20" s="3" t="s">
        <v>2</v>
      </c>
      <c r="B20" s="3"/>
      <c r="C20" s="3"/>
      <c r="D20" s="3">
        <v>322</v>
      </c>
      <c r="E20" s="3"/>
      <c r="F20" s="3"/>
      <c r="G20" s="7">
        <v>204</v>
      </c>
      <c r="H20" s="3"/>
      <c r="I20" s="3"/>
    </row>
    <row r="21" spans="1:9" ht="15">
      <c r="A21" s="3" t="s">
        <v>14</v>
      </c>
      <c r="B21" s="3"/>
      <c r="C21" s="3"/>
      <c r="D21" s="7">
        <v>1658.33</v>
      </c>
      <c r="E21" s="3" t="s">
        <v>3</v>
      </c>
      <c r="F21" s="3"/>
      <c r="G21" s="3">
        <v>1990</v>
      </c>
      <c r="H21" s="3"/>
      <c r="I21" s="3"/>
    </row>
    <row r="22" spans="1:9" ht="15">
      <c r="A22" s="3" t="s">
        <v>15</v>
      </c>
      <c r="B22" s="3"/>
      <c r="C22" s="3"/>
      <c r="D22" s="7">
        <v>565.44</v>
      </c>
      <c r="E22" s="3"/>
      <c r="F22" s="3"/>
      <c r="G22" s="7">
        <v>1230.08</v>
      </c>
      <c r="H22" s="3"/>
      <c r="I22" s="3"/>
    </row>
    <row r="23" spans="1:9" ht="15">
      <c r="A23" s="3" t="s">
        <v>16</v>
      </c>
      <c r="B23" s="3"/>
      <c r="C23" s="3"/>
      <c r="D23" s="3">
        <v>4875</v>
      </c>
      <c r="E23" s="3"/>
      <c r="F23" s="3"/>
      <c r="G23" s="7">
        <v>4450</v>
      </c>
      <c r="H23" s="3"/>
      <c r="I23" s="3"/>
    </row>
    <row r="24" spans="1:9" ht="15">
      <c r="A24" s="3" t="s">
        <v>17</v>
      </c>
      <c r="B24" s="3"/>
      <c r="C24" s="3"/>
      <c r="D24" s="3">
        <v>3600</v>
      </c>
      <c r="E24" s="3"/>
      <c r="F24" s="3"/>
      <c r="G24" s="3">
        <v>3600</v>
      </c>
      <c r="H24" s="3"/>
      <c r="I24" s="3"/>
    </row>
    <row r="25" spans="1:9" ht="15">
      <c r="A25" s="3" t="s">
        <v>18</v>
      </c>
      <c r="B25" s="3"/>
      <c r="C25" s="3"/>
      <c r="D25" s="3">
        <v>4691</v>
      </c>
      <c r="E25" s="3"/>
      <c r="F25" s="3"/>
      <c r="G25" s="7">
        <v>82.33</v>
      </c>
      <c r="H25" s="3"/>
      <c r="I25" s="3"/>
    </row>
    <row r="26" spans="1:9" ht="15">
      <c r="A26" s="3" t="s">
        <v>47</v>
      </c>
      <c r="B26" s="3"/>
      <c r="C26" s="3"/>
      <c r="D26" s="3">
        <v>155</v>
      </c>
      <c r="E26" s="3"/>
      <c r="F26" s="3"/>
      <c r="G26" s="7">
        <v>164</v>
      </c>
      <c r="H26" s="3"/>
      <c r="I26" s="3"/>
    </row>
    <row r="27" spans="1:9" ht="15">
      <c r="A27" s="3" t="s">
        <v>19</v>
      </c>
      <c r="B27" s="3"/>
      <c r="C27" s="3"/>
      <c r="E27" s="3"/>
      <c r="F27" s="3"/>
      <c r="G27" s="3"/>
      <c r="H27" s="3"/>
      <c r="I27" s="3"/>
    </row>
    <row r="28" spans="1:9" ht="15">
      <c r="A28" s="3" t="s">
        <v>20</v>
      </c>
      <c r="B28" s="3"/>
      <c r="C28" s="3"/>
      <c r="D28" s="7"/>
      <c r="E28" s="8">
        <f>SUM(D15:D28)</f>
        <v>81365.59000000001</v>
      </c>
      <c r="F28" s="3"/>
      <c r="G28" s="7"/>
      <c r="H28" s="8">
        <f>SUM(G14:G28)</f>
        <v>82148.22</v>
      </c>
      <c r="I28" s="3"/>
    </row>
    <row r="29" spans="1:9" ht="15">
      <c r="A29" s="3"/>
      <c r="B29" s="3"/>
      <c r="C29" s="3"/>
      <c r="E29" s="3"/>
      <c r="F29" s="3"/>
      <c r="G29" s="3" t="s">
        <v>3</v>
      </c>
      <c r="H29" s="3"/>
      <c r="I29" s="3"/>
    </row>
    <row r="30" spans="1:9" ht="15">
      <c r="A30" s="3"/>
      <c r="B30" s="3"/>
      <c r="C30" s="3"/>
      <c r="E30" s="3"/>
      <c r="F30" s="3"/>
      <c r="G30" s="3"/>
      <c r="H30" s="3"/>
      <c r="I30" s="3"/>
    </row>
    <row r="31" spans="1:9" ht="22.5">
      <c r="A31" s="2" t="s">
        <v>21</v>
      </c>
      <c r="B31" s="4"/>
      <c r="C31" s="4"/>
      <c r="E31" s="4"/>
      <c r="F31" s="4"/>
      <c r="G31" s="4"/>
      <c r="H31" s="4"/>
      <c r="I31" s="4"/>
    </row>
    <row r="32" spans="1:9" ht="15">
      <c r="A32" s="3"/>
      <c r="B32" s="3"/>
      <c r="C32" s="3"/>
      <c r="E32" s="3"/>
      <c r="F32" s="3"/>
      <c r="G32" s="3"/>
      <c r="H32" s="3"/>
      <c r="I32" s="3"/>
    </row>
    <row r="33" spans="1:9" ht="15">
      <c r="A33" s="3" t="s">
        <v>23</v>
      </c>
      <c r="B33" s="3"/>
      <c r="C33" s="3"/>
      <c r="D33" s="3">
        <v>38400</v>
      </c>
      <c r="E33" s="3"/>
      <c r="F33" s="3"/>
      <c r="G33" s="3">
        <v>38400</v>
      </c>
      <c r="H33" s="3"/>
      <c r="I33" s="3"/>
    </row>
    <row r="34" spans="1:9" ht="15">
      <c r="A34" s="3" t="s">
        <v>24</v>
      </c>
      <c r="B34" s="3"/>
      <c r="C34" s="3"/>
      <c r="E34" s="3"/>
      <c r="F34" s="3"/>
      <c r="G34" s="15" t="s">
        <v>3</v>
      </c>
      <c r="H34" s="3"/>
      <c r="I34" s="3"/>
    </row>
    <row r="35" spans="1:9" ht="15">
      <c r="A35" s="3" t="s">
        <v>25</v>
      </c>
      <c r="B35" s="3"/>
      <c r="C35" s="3"/>
      <c r="E35" s="8">
        <f>SUM(D33:D35)</f>
        <v>38400</v>
      </c>
      <c r="F35" s="3"/>
      <c r="G35" s="3">
        <v>0</v>
      </c>
      <c r="H35" s="8">
        <f>SUM(G33:G35)</f>
        <v>38400</v>
      </c>
      <c r="I35" s="3"/>
    </row>
    <row r="36" spans="1:9" ht="15">
      <c r="A36" s="3"/>
      <c r="B36" s="3"/>
      <c r="C36" s="3"/>
      <c r="E36" s="3"/>
      <c r="F36" s="3"/>
      <c r="G36" s="3"/>
      <c r="H36" s="3"/>
      <c r="I36" s="3"/>
    </row>
    <row r="37" spans="1:9" ht="15">
      <c r="A37" s="3"/>
      <c r="B37" s="3"/>
      <c r="C37" s="3"/>
      <c r="E37" s="3"/>
      <c r="F37" s="3"/>
      <c r="G37" s="3"/>
      <c r="H37" s="3"/>
      <c r="I37" s="3"/>
    </row>
    <row r="38" spans="1:9" ht="22.5">
      <c r="A38" s="2" t="s">
        <v>26</v>
      </c>
      <c r="B38" s="3"/>
      <c r="C38" s="3"/>
      <c r="E38" s="3"/>
      <c r="F38" s="3"/>
      <c r="G38" s="3"/>
      <c r="H38" s="3"/>
      <c r="I38" s="3"/>
    </row>
    <row r="39" spans="1:9" ht="22.5">
      <c r="A39" s="2" t="s">
        <v>27</v>
      </c>
      <c r="B39" s="2"/>
      <c r="C39" s="2"/>
      <c r="E39" s="12">
        <f>E10-E28-E35</f>
        <v>10493.669999999984</v>
      </c>
      <c r="F39" s="2"/>
      <c r="G39" s="2"/>
      <c r="H39" s="12">
        <f>H10-H28-H35</f>
        <v>10570</v>
      </c>
      <c r="I39" s="2" t="s">
        <v>28</v>
      </c>
    </row>
    <row r="40" spans="1:9" ht="15">
      <c r="A40" s="3"/>
      <c r="B40" s="3"/>
      <c r="C40" s="3"/>
      <c r="D40" s="3" t="s">
        <v>3</v>
      </c>
      <c r="E40" s="3"/>
      <c r="F40" s="3"/>
      <c r="G40" s="3"/>
      <c r="H40" s="3"/>
      <c r="I40" s="3"/>
    </row>
    <row r="41" spans="1:9" ht="15">
      <c r="A41" s="3"/>
      <c r="B41" s="3"/>
      <c r="C41" s="3"/>
      <c r="E41" s="3"/>
      <c r="F41" s="3"/>
      <c r="G41" s="3"/>
      <c r="H41" s="3"/>
      <c r="I41" s="3"/>
    </row>
    <row r="42" spans="1:9" ht="15">
      <c r="A42" s="3"/>
      <c r="B42" s="3"/>
      <c r="C42" s="3"/>
      <c r="E42" s="3"/>
      <c r="F42" s="3"/>
      <c r="G42" s="3"/>
      <c r="H42" s="3"/>
      <c r="I42" s="3"/>
    </row>
    <row r="43" spans="1:9" ht="15">
      <c r="A43" s="3"/>
      <c r="B43" s="3"/>
      <c r="C43" s="3"/>
      <c r="E43" s="3"/>
      <c r="F43" s="3"/>
      <c r="G43" s="3"/>
      <c r="H43" s="3"/>
      <c r="I43" s="3"/>
    </row>
    <row r="44" spans="1:9" ht="15">
      <c r="A44" s="3"/>
      <c r="B44" s="3"/>
      <c r="C44" s="3"/>
      <c r="E44" s="3"/>
      <c r="F44" s="3"/>
      <c r="G44" s="3"/>
      <c r="H44" s="3"/>
      <c r="I44" s="3"/>
    </row>
    <row r="45" spans="1:9" ht="27.75">
      <c r="A45" s="10" t="s">
        <v>45</v>
      </c>
      <c r="B45" s="3"/>
      <c r="C45" s="3"/>
      <c r="E45" s="3"/>
      <c r="F45" s="3"/>
      <c r="G45" s="3"/>
      <c r="H45" s="3"/>
      <c r="I45" s="3"/>
    </row>
    <row r="46" spans="1:9" ht="15">
      <c r="A46" s="3"/>
      <c r="B46" s="3"/>
      <c r="C46" s="3"/>
      <c r="E46" s="3"/>
      <c r="F46" s="3"/>
      <c r="G46" s="3"/>
      <c r="H46" s="3"/>
      <c r="I46" s="3"/>
    </row>
    <row r="47" spans="1:9" ht="22.5">
      <c r="A47" s="2" t="s">
        <v>52</v>
      </c>
      <c r="B47" s="3"/>
      <c r="C47" s="3"/>
      <c r="E47" s="3"/>
      <c r="F47" s="2" t="s">
        <v>50</v>
      </c>
      <c r="G47" s="3"/>
      <c r="H47" s="3"/>
      <c r="I47" s="3"/>
    </row>
    <row r="48" spans="2:9" ht="15">
      <c r="B48" s="3"/>
      <c r="C48" s="3"/>
      <c r="E48" s="3"/>
      <c r="F48" s="3"/>
      <c r="G48" s="3"/>
      <c r="H48" s="3"/>
      <c r="I48" s="3"/>
    </row>
    <row r="49" spans="1:9" ht="22.5">
      <c r="A49" s="2" t="s">
        <v>5</v>
      </c>
      <c r="B49" s="3"/>
      <c r="C49" s="3"/>
      <c r="E49" s="3"/>
      <c r="F49" s="3"/>
      <c r="G49" s="3"/>
      <c r="H49" s="3"/>
      <c r="I49" s="3"/>
    </row>
    <row r="50" spans="1:9" ht="15">
      <c r="A50" s="3" t="s">
        <v>6</v>
      </c>
      <c r="B50" s="3"/>
      <c r="C50" s="3"/>
      <c r="D50" s="3">
        <v>96000</v>
      </c>
      <c r="E50" s="3"/>
      <c r="F50" s="3"/>
      <c r="G50" s="3">
        <v>96000</v>
      </c>
      <c r="H50" s="3"/>
      <c r="I50" s="3"/>
    </row>
    <row r="51" spans="1:9" ht="15">
      <c r="A51" s="3" t="s">
        <v>7</v>
      </c>
      <c r="B51" s="3"/>
      <c r="C51" s="3"/>
      <c r="D51" s="3">
        <v>48000</v>
      </c>
      <c r="E51" s="3"/>
      <c r="F51" s="3"/>
      <c r="G51" s="3">
        <v>48000</v>
      </c>
      <c r="H51" s="3"/>
      <c r="I51" s="3"/>
    </row>
    <row r="52" spans="1:9" ht="15">
      <c r="A52" s="3" t="s">
        <v>8</v>
      </c>
      <c r="B52" s="3"/>
      <c r="C52" s="3"/>
      <c r="D52" s="3">
        <v>110400</v>
      </c>
      <c r="E52" s="3"/>
      <c r="F52" s="3"/>
      <c r="G52" s="3">
        <v>110400</v>
      </c>
      <c r="H52" s="3"/>
      <c r="I52" s="3"/>
    </row>
    <row r="53" spans="1:7" ht="15">
      <c r="A53" s="3" t="s">
        <v>22</v>
      </c>
      <c r="D53" s="7">
        <v>219.68</v>
      </c>
      <c r="G53" s="7">
        <v>388</v>
      </c>
    </row>
    <row r="54" spans="1:9" ht="15">
      <c r="A54" s="3" t="s">
        <v>9</v>
      </c>
      <c r="B54" s="3"/>
      <c r="C54" s="3"/>
      <c r="D54" s="3">
        <v>360</v>
      </c>
      <c r="E54" s="8">
        <f>SUM(D50:D54)</f>
        <v>254979.68</v>
      </c>
      <c r="F54" s="3"/>
      <c r="G54" s="3">
        <v>720</v>
      </c>
      <c r="H54" s="8">
        <f>SUM(G50:G54)</f>
        <v>255508</v>
      </c>
      <c r="I54" s="3"/>
    </row>
    <row r="55" spans="1:9" ht="15">
      <c r="A55" s="3"/>
      <c r="B55" s="3"/>
      <c r="C55" s="3"/>
      <c r="E55" s="3"/>
      <c r="F55" s="3"/>
      <c r="G55" s="3"/>
      <c r="H55" s="3"/>
      <c r="I55" s="3"/>
    </row>
    <row r="56" spans="1:9" ht="15">
      <c r="A56" s="3"/>
      <c r="B56" s="3"/>
      <c r="C56" s="3"/>
      <c r="E56" s="3"/>
      <c r="F56" s="3"/>
      <c r="G56" s="3"/>
      <c r="H56" s="3"/>
      <c r="I56" s="3"/>
    </row>
    <row r="57" spans="1:9" ht="22.5">
      <c r="A57" s="2" t="s">
        <v>10</v>
      </c>
      <c r="B57" s="3"/>
      <c r="C57" s="3"/>
      <c r="E57" s="3"/>
      <c r="F57" s="3"/>
      <c r="G57" s="3"/>
      <c r="H57" s="3"/>
      <c r="I57" s="3"/>
    </row>
    <row r="58" spans="1:9" ht="15">
      <c r="A58" s="3" t="s">
        <v>11</v>
      </c>
      <c r="B58" s="3"/>
      <c r="C58" s="3"/>
      <c r="E58" s="3"/>
      <c r="F58" s="3"/>
      <c r="G58" s="3">
        <v>0</v>
      </c>
      <c r="H58" s="3"/>
      <c r="I58" s="3"/>
    </row>
    <row r="59" spans="1:9" ht="15">
      <c r="A59" s="3" t="s">
        <v>46</v>
      </c>
      <c r="B59" s="3"/>
      <c r="C59" s="3"/>
      <c r="D59" s="3">
        <v>11612</v>
      </c>
      <c r="E59" s="3"/>
      <c r="F59" s="3"/>
      <c r="G59" s="3">
        <v>11612</v>
      </c>
      <c r="H59" s="3"/>
      <c r="I59" s="3"/>
    </row>
    <row r="60" spans="1:9" ht="15">
      <c r="A60" s="3" t="s">
        <v>12</v>
      </c>
      <c r="B60" s="3"/>
      <c r="C60" s="3"/>
      <c r="D60" s="7">
        <v>1625.33</v>
      </c>
      <c r="E60" s="3"/>
      <c r="F60" s="3"/>
      <c r="G60" s="7">
        <v>9254</v>
      </c>
      <c r="H60" s="3"/>
      <c r="I60" s="3"/>
    </row>
    <row r="61" spans="1:9" ht="15">
      <c r="A61" s="3" t="s">
        <v>13</v>
      </c>
      <c r="B61" s="3"/>
      <c r="C61" s="3"/>
      <c r="D61" s="3">
        <v>0</v>
      </c>
      <c r="E61" s="3"/>
      <c r="F61" s="3"/>
      <c r="G61" s="3">
        <v>0</v>
      </c>
      <c r="H61" s="3"/>
      <c r="I61" s="3"/>
    </row>
    <row r="62" spans="1:7" ht="15">
      <c r="A62" s="3" t="s">
        <v>4</v>
      </c>
      <c r="D62" s="3">
        <v>101572.63</v>
      </c>
      <c r="G62" s="3">
        <v>102270.65</v>
      </c>
    </row>
    <row r="63" spans="1:7" ht="15">
      <c r="A63" s="3" t="s">
        <v>29</v>
      </c>
      <c r="D63" s="7">
        <v>296.67</v>
      </c>
      <c r="G63" s="7">
        <v>1304.34</v>
      </c>
    </row>
    <row r="64" spans="1:7" ht="15">
      <c r="A64" s="3" t="s">
        <v>2</v>
      </c>
      <c r="D64" s="7">
        <v>644</v>
      </c>
      <c r="G64" s="7">
        <v>408</v>
      </c>
    </row>
    <row r="65" spans="1:7" ht="15">
      <c r="A65" s="3" t="s">
        <v>14</v>
      </c>
      <c r="D65" s="7">
        <v>3316.67</v>
      </c>
      <c r="G65" s="3">
        <v>3980</v>
      </c>
    </row>
    <row r="66" spans="1:7" ht="15">
      <c r="A66" s="3" t="s">
        <v>15</v>
      </c>
      <c r="D66" s="7">
        <v>1130.87</v>
      </c>
      <c r="G66" s="7">
        <v>2570.17</v>
      </c>
    </row>
    <row r="67" spans="1:7" ht="15">
      <c r="A67" s="3" t="s">
        <v>16</v>
      </c>
      <c r="D67" s="7">
        <v>15831</v>
      </c>
      <c r="G67" s="7">
        <v>25526</v>
      </c>
    </row>
    <row r="68" spans="1:7" ht="15">
      <c r="A68" s="3" t="s">
        <v>17</v>
      </c>
      <c r="D68" s="3">
        <v>7200</v>
      </c>
      <c r="G68" s="3">
        <v>7200</v>
      </c>
    </row>
    <row r="69" spans="1:7" ht="15">
      <c r="A69" s="3" t="s">
        <v>49</v>
      </c>
      <c r="D69" s="7">
        <v>9382</v>
      </c>
      <c r="G69" s="7">
        <v>164.67</v>
      </c>
    </row>
    <row r="70" spans="1:7" ht="15">
      <c r="A70" s="3" t="s">
        <v>47</v>
      </c>
      <c r="D70" s="3">
        <v>310</v>
      </c>
      <c r="G70" s="3">
        <v>328</v>
      </c>
    </row>
    <row r="71" spans="1:8" ht="15">
      <c r="A71" s="3" t="s">
        <v>48</v>
      </c>
      <c r="E71" s="8">
        <f>SUM(D57:D71)</f>
        <v>152921.16999999998</v>
      </c>
      <c r="G71" s="3">
        <v>0</v>
      </c>
      <c r="H71" s="8">
        <f>SUM(G57:G71)</f>
        <v>164617.83000000002</v>
      </c>
    </row>
    <row r="72" spans="1:7" ht="15">
      <c r="A72" s="3"/>
      <c r="G72" s="3"/>
    </row>
    <row r="73" spans="1:7" ht="15">
      <c r="A73" s="3"/>
      <c r="G73" s="3"/>
    </row>
    <row r="74" spans="1:7" ht="22.5">
      <c r="A74" s="2" t="s">
        <v>21</v>
      </c>
      <c r="G74" s="3"/>
    </row>
    <row r="75" spans="1:7" ht="15">
      <c r="A75" s="3"/>
      <c r="G75" s="3"/>
    </row>
    <row r="76" spans="1:7" ht="15">
      <c r="A76" s="3" t="s">
        <v>23</v>
      </c>
      <c r="D76" s="3">
        <v>48000</v>
      </c>
      <c r="G76" s="3">
        <v>48000</v>
      </c>
    </row>
    <row r="77" spans="1:7" ht="15">
      <c r="A77" s="3" t="s">
        <v>24</v>
      </c>
      <c r="D77" s="3">
        <v>0</v>
      </c>
      <c r="G77" s="3" t="s">
        <v>3</v>
      </c>
    </row>
    <row r="78" spans="1:8" ht="15">
      <c r="A78" s="3" t="s">
        <v>25</v>
      </c>
      <c r="E78" s="8">
        <f>D76+D77+D78</f>
        <v>48000</v>
      </c>
      <c r="F78" s="14" t="s">
        <v>3</v>
      </c>
      <c r="G78" s="3">
        <v>0</v>
      </c>
      <c r="H78" s="8">
        <f>SUM(G76:G78)</f>
        <v>48000</v>
      </c>
    </row>
    <row r="79" spans="1:8" ht="15">
      <c r="A79" s="3"/>
      <c r="E79" t="s">
        <v>3</v>
      </c>
      <c r="G79" s="3"/>
      <c r="H79" s="3"/>
    </row>
    <row r="80" spans="1:8" ht="15">
      <c r="A80" s="3"/>
      <c r="G80" s="3"/>
      <c r="H80" s="3"/>
    </row>
    <row r="81" spans="1:8" ht="22.5">
      <c r="A81" s="2" t="s">
        <v>26</v>
      </c>
      <c r="G81" s="3"/>
      <c r="H81" s="3"/>
    </row>
    <row r="82" spans="1:8" ht="22.5">
      <c r="A82" s="2" t="s">
        <v>27</v>
      </c>
      <c r="E82" s="13">
        <f>E54-E71-E78</f>
        <v>54058.51000000001</v>
      </c>
      <c r="F82" s="2" t="s">
        <v>3</v>
      </c>
      <c r="G82" s="2"/>
      <c r="H82" s="13">
        <f>H54-H71-H78</f>
        <v>42890.169999999984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22">
      <selection activeCell="B50" sqref="B50"/>
    </sheetView>
  </sheetViews>
  <sheetFormatPr defaultColWidth="9.140625" defaultRowHeight="12.75"/>
  <cols>
    <col min="4" max="4" width="12.7109375" style="3" customWidth="1"/>
    <col min="5" max="5" width="11.57421875" style="0" bestFit="1" customWidth="1"/>
    <col min="6" max="6" width="4.8515625" style="0" customWidth="1"/>
    <col min="8" max="8" width="19.421875" style="0" customWidth="1"/>
    <col min="9" max="9" width="13.140625" style="0" customWidth="1"/>
  </cols>
  <sheetData>
    <row r="1" ht="30">
      <c r="A1" s="5" t="s">
        <v>44</v>
      </c>
    </row>
    <row r="3" spans="1:7" ht="20.25">
      <c r="A3" s="6" t="s">
        <v>53</v>
      </c>
      <c r="G3" s="6" t="s">
        <v>51</v>
      </c>
    </row>
    <row r="4" spans="1:6" ht="20.25">
      <c r="A4" s="6"/>
      <c r="F4" s="6"/>
    </row>
    <row r="5" ht="20.25">
      <c r="A5" s="6" t="s">
        <v>30</v>
      </c>
    </row>
    <row r="6" spans="1:10" ht="15">
      <c r="A6" s="3" t="s">
        <v>31</v>
      </c>
      <c r="B6" s="3"/>
      <c r="C6" s="3"/>
      <c r="E6" s="3">
        <v>0</v>
      </c>
      <c r="F6" s="3"/>
      <c r="G6" s="3"/>
      <c r="H6" s="3">
        <v>0</v>
      </c>
      <c r="J6" s="3"/>
    </row>
    <row r="7" spans="1:10" ht="15">
      <c r="A7" s="3" t="s">
        <v>0</v>
      </c>
      <c r="B7" s="3"/>
      <c r="C7" s="3"/>
      <c r="E7" s="7">
        <v>61629.07</v>
      </c>
      <c r="F7" s="3"/>
      <c r="G7" s="3"/>
      <c r="H7" s="7">
        <v>54616.85</v>
      </c>
      <c r="J7" s="3"/>
    </row>
    <row r="8" spans="1:10" ht="15">
      <c r="A8" s="3" t="s">
        <v>1</v>
      </c>
      <c r="B8" s="3"/>
      <c r="C8" s="3"/>
      <c r="E8" s="7">
        <v>323651.35</v>
      </c>
      <c r="F8" s="3"/>
      <c r="G8" s="3"/>
      <c r="H8" s="7">
        <v>284772.09</v>
      </c>
      <c r="J8" s="3"/>
    </row>
    <row r="9" spans="1:10" ht="15">
      <c r="A9" s="3" t="s">
        <v>32</v>
      </c>
      <c r="B9" s="3"/>
      <c r="C9" s="3"/>
      <c r="E9" s="3"/>
      <c r="F9" s="3"/>
      <c r="G9" s="3"/>
      <c r="H9" s="3"/>
      <c r="J9" s="3"/>
    </row>
    <row r="11" spans="1:10" ht="20.25">
      <c r="A11" s="6" t="s">
        <v>33</v>
      </c>
      <c r="B11" s="6"/>
      <c r="C11" s="6"/>
      <c r="E11" s="6">
        <f>SUM(E6:E10)</f>
        <v>385280.42</v>
      </c>
      <c r="F11" s="6"/>
      <c r="G11" s="6"/>
      <c r="H11" s="9">
        <f>SUM(H6:H10)</f>
        <v>339388.94</v>
      </c>
      <c r="J11" s="6"/>
    </row>
    <row r="12" ht="15">
      <c r="H12" s="3"/>
    </row>
    <row r="13" ht="15">
      <c r="H13" s="3"/>
    </row>
    <row r="14" spans="1:8" ht="20.25">
      <c r="A14" s="6" t="s">
        <v>34</v>
      </c>
      <c r="H14" s="3"/>
    </row>
    <row r="15" spans="1:10" ht="15">
      <c r="A15" s="3" t="s">
        <v>35</v>
      </c>
      <c r="B15" s="3"/>
      <c r="C15" s="3"/>
      <c r="E15" s="16">
        <v>6235.68</v>
      </c>
      <c r="F15" s="3"/>
      <c r="G15" s="3"/>
      <c r="H15" s="16">
        <v>9237.87</v>
      </c>
      <c r="J15" s="3"/>
    </row>
    <row r="16" spans="1:10" ht="15">
      <c r="A16" s="3" t="s">
        <v>36</v>
      </c>
      <c r="B16" s="3"/>
      <c r="C16" s="3"/>
      <c r="E16" s="16">
        <v>316859.41</v>
      </c>
      <c r="F16" s="3"/>
      <c r="G16" s="3"/>
      <c r="H16" s="16">
        <v>278459.41</v>
      </c>
      <c r="J16" s="3"/>
    </row>
    <row r="18" spans="1:8" ht="20.25">
      <c r="A18" s="6" t="s">
        <v>37</v>
      </c>
      <c r="E18" s="11">
        <f>SUM(E15:E17)</f>
        <v>323095.08999999997</v>
      </c>
      <c r="H18" s="11">
        <f>SUM(H15:H17)</f>
        <v>287697.27999999997</v>
      </c>
    </row>
    <row r="19" ht="15">
      <c r="H19" s="3"/>
    </row>
    <row r="20" ht="15">
      <c r="H20" s="3"/>
    </row>
    <row r="21" spans="1:8" ht="20.25">
      <c r="A21" s="6" t="s">
        <v>38</v>
      </c>
      <c r="H21" s="3"/>
    </row>
    <row r="22" spans="1:10" ht="15">
      <c r="A22" s="3" t="s">
        <v>39</v>
      </c>
      <c r="B22" s="3"/>
      <c r="C22" s="3"/>
      <c r="E22" s="16">
        <v>51691.66</v>
      </c>
      <c r="F22" s="3"/>
      <c r="G22" s="3"/>
      <c r="H22" s="16">
        <v>41121.66</v>
      </c>
      <c r="J22" s="3"/>
    </row>
    <row r="23" spans="1:10" ht="15">
      <c r="A23" s="3" t="s">
        <v>40</v>
      </c>
      <c r="B23" s="3"/>
      <c r="C23" s="3"/>
      <c r="E23" s="16">
        <v>10493.67</v>
      </c>
      <c r="F23" s="3"/>
      <c r="G23" s="3"/>
      <c r="H23" s="16">
        <v>10570</v>
      </c>
      <c r="J23" s="3"/>
    </row>
    <row r="25" spans="1:10" ht="20.25">
      <c r="A25" s="6" t="s">
        <v>41</v>
      </c>
      <c r="B25" s="6"/>
      <c r="C25" s="6"/>
      <c r="E25" s="9">
        <f>SUM(E22:E24)</f>
        <v>62185.33</v>
      </c>
      <c r="F25" s="6"/>
      <c r="G25" s="6"/>
      <c r="H25" s="9">
        <f>SUM(H22:H24)</f>
        <v>51691.66</v>
      </c>
      <c r="J25" s="6"/>
    </row>
    <row r="26" ht="15">
      <c r="H26" s="3"/>
    </row>
    <row r="27" spans="1:10" ht="20.25">
      <c r="A27" s="6" t="s">
        <v>42</v>
      </c>
      <c r="B27" s="6"/>
      <c r="C27" s="6"/>
      <c r="E27" s="6"/>
      <c r="F27" s="6"/>
      <c r="G27" s="6"/>
      <c r="H27" s="3"/>
      <c r="J27" s="6"/>
    </row>
    <row r="28" spans="1:10" ht="20.25">
      <c r="A28" s="6" t="s">
        <v>43</v>
      </c>
      <c r="B28" s="6"/>
      <c r="C28" s="6"/>
      <c r="E28" s="9">
        <f>SUM(E25+E18)</f>
        <v>385280.42</v>
      </c>
      <c r="F28" s="6"/>
      <c r="G28" s="6"/>
      <c r="H28" s="9">
        <f>SUM(H25+H18)</f>
        <v>339388.93999999994</v>
      </c>
      <c r="J28" s="6"/>
    </row>
    <row r="46" ht="30">
      <c r="A46" s="5" t="s">
        <v>45</v>
      </c>
    </row>
    <row r="48" spans="1:7" ht="20.25">
      <c r="A48" s="6" t="s">
        <v>53</v>
      </c>
      <c r="G48" s="6" t="s">
        <v>51</v>
      </c>
    </row>
    <row r="49" spans="1:6" ht="20.25">
      <c r="A49" s="6"/>
      <c r="F49" s="6"/>
    </row>
    <row r="50" ht="20.25">
      <c r="A50" s="6" t="s">
        <v>30</v>
      </c>
    </row>
    <row r="51" spans="1:8" ht="15">
      <c r="A51" s="3" t="s">
        <v>31</v>
      </c>
      <c r="B51" s="3"/>
      <c r="C51" s="3"/>
      <c r="E51" s="15">
        <v>0</v>
      </c>
      <c r="F51" s="3"/>
      <c r="G51" s="3"/>
      <c r="H51" s="15">
        <v>0</v>
      </c>
    </row>
    <row r="52" spans="1:8" ht="15">
      <c r="A52" s="3" t="s">
        <v>0</v>
      </c>
      <c r="B52" s="3"/>
      <c r="C52" s="3"/>
      <c r="E52" s="16">
        <v>98551.65</v>
      </c>
      <c r="F52" s="3"/>
      <c r="G52" s="3"/>
      <c r="H52" s="16">
        <v>54512.82</v>
      </c>
    </row>
    <row r="53" spans="1:8" ht="15">
      <c r="A53" s="3" t="s">
        <v>1</v>
      </c>
      <c r="B53" s="3"/>
      <c r="C53" s="3"/>
      <c r="E53" s="16">
        <v>178754.57</v>
      </c>
      <c r="F53" s="3"/>
      <c r="G53" s="3"/>
      <c r="H53" s="16">
        <v>130534.89</v>
      </c>
    </row>
    <row r="54" spans="1:8" ht="15">
      <c r="A54" s="3" t="s">
        <v>32</v>
      </c>
      <c r="B54" s="3"/>
      <c r="C54" s="3"/>
      <c r="E54" s="15"/>
      <c r="F54" s="3"/>
      <c r="G54" s="3"/>
      <c r="H54" s="3"/>
    </row>
    <row r="56" spans="1:8" ht="20.25">
      <c r="A56" s="6" t="s">
        <v>33</v>
      </c>
      <c r="B56" s="6"/>
      <c r="C56" s="6"/>
      <c r="E56" s="6">
        <f>SUM(E51:E55)</f>
        <v>277306.22</v>
      </c>
      <c r="F56" s="6"/>
      <c r="G56" s="6"/>
      <c r="H56" s="9">
        <f>SUM(H51:H55)</f>
        <v>185047.71</v>
      </c>
    </row>
    <row r="59" ht="20.25">
      <c r="A59" s="6" t="s">
        <v>34</v>
      </c>
    </row>
    <row r="60" spans="1:8" ht="15">
      <c r="A60" s="3" t="s">
        <v>35</v>
      </c>
      <c r="B60" s="3"/>
      <c r="C60" s="3"/>
      <c r="E60" s="16">
        <v>10586.67</v>
      </c>
      <c r="F60" s="3"/>
      <c r="G60" s="3"/>
      <c r="H60" s="16">
        <v>20386.67</v>
      </c>
    </row>
    <row r="61" spans="1:8" ht="15">
      <c r="A61" s="3" t="s">
        <v>36</v>
      </c>
      <c r="B61" s="3"/>
      <c r="C61" s="3"/>
      <c r="E61" s="16">
        <v>166538.54</v>
      </c>
      <c r="F61" s="3"/>
      <c r="G61" s="3"/>
      <c r="H61" s="16">
        <v>118538.54</v>
      </c>
    </row>
    <row r="63" spans="1:8" ht="20.25">
      <c r="A63" s="6" t="s">
        <v>37</v>
      </c>
      <c r="E63" s="9">
        <f>SUM(E60:E62)</f>
        <v>177125.21000000002</v>
      </c>
      <c r="H63" s="9">
        <f>SUM(H60:H62)</f>
        <v>138925.21</v>
      </c>
    </row>
    <row r="66" ht="20.25">
      <c r="A66" s="6" t="s">
        <v>38</v>
      </c>
    </row>
    <row r="67" spans="1:8" ht="15">
      <c r="A67" s="3" t="s">
        <v>39</v>
      </c>
      <c r="B67" s="3"/>
      <c r="C67" s="3"/>
      <c r="E67" s="16">
        <v>46122.5</v>
      </c>
      <c r="F67" s="3"/>
      <c r="G67" s="3"/>
      <c r="H67" s="16">
        <v>3232.33</v>
      </c>
    </row>
    <row r="68" spans="1:8" ht="15">
      <c r="A68" s="3" t="s">
        <v>40</v>
      </c>
      <c r="B68" s="3"/>
      <c r="C68" s="3"/>
      <c r="E68" s="16">
        <v>54058.51</v>
      </c>
      <c r="F68" s="3"/>
      <c r="G68" s="3"/>
      <c r="H68" s="16">
        <v>42890.17</v>
      </c>
    </row>
    <row r="70" spans="1:8" ht="20.25">
      <c r="A70" s="6" t="s">
        <v>41</v>
      </c>
      <c r="B70" s="6"/>
      <c r="C70" s="6"/>
      <c r="E70" s="9">
        <f>SUM(E67:E69)</f>
        <v>100181.01000000001</v>
      </c>
      <c r="F70" s="6"/>
      <c r="G70" s="6"/>
      <c r="H70" s="9">
        <f>SUM(H67:H69)</f>
        <v>46122.5</v>
      </c>
    </row>
    <row r="72" spans="1:8" ht="20.25">
      <c r="A72" s="6" t="s">
        <v>42</v>
      </c>
      <c r="B72" s="6"/>
      <c r="C72" s="6"/>
      <c r="E72" s="6"/>
      <c r="F72" s="6"/>
      <c r="G72" s="6"/>
      <c r="H72" s="6"/>
    </row>
    <row r="73" spans="1:8" ht="20.25">
      <c r="A73" s="6" t="s">
        <v>43</v>
      </c>
      <c r="B73" s="6"/>
      <c r="C73" s="6"/>
      <c r="E73" s="9">
        <f>SUM(E70+E63)</f>
        <v>277306.22000000003</v>
      </c>
      <c r="F73" s="6"/>
      <c r="G73" s="6"/>
      <c r="H73" s="9">
        <f>SUM(H70+H63)</f>
        <v>185047.71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</dc:creator>
  <cp:keywords/>
  <dc:description/>
  <cp:lastModifiedBy>StigAnne</cp:lastModifiedBy>
  <cp:lastPrinted>2015-01-21T21:43:36Z</cp:lastPrinted>
  <dcterms:created xsi:type="dcterms:W3CDTF">2007-03-14T20:33:00Z</dcterms:created>
  <dcterms:modified xsi:type="dcterms:W3CDTF">2015-01-21T21:44:33Z</dcterms:modified>
  <cp:category/>
  <cp:version/>
  <cp:contentType/>
  <cp:contentStatus/>
</cp:coreProperties>
</file>