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2020" sheetId="1" r:id="rId1"/>
    <sheet name="Blad1" sheetId="2" r:id="rId2"/>
  </sheets>
  <definedNames>
    <definedName name="_xlnm.Print_Titles" localSheetId="0">'2020'!$7:$8</definedName>
  </definedNames>
  <calcPr fullCalcOnLoad="1"/>
</workbook>
</file>

<file path=xl/sharedStrings.xml><?xml version="1.0" encoding="utf-8"?>
<sst xmlns="http://schemas.openxmlformats.org/spreadsheetml/2006/main" count="76" uniqueCount="43">
  <si>
    <t>INTÄKTER</t>
  </si>
  <si>
    <t>Medlemsavgifter</t>
  </si>
  <si>
    <t>Avgift fond</t>
  </si>
  <si>
    <t>Sophämtningsavgifter</t>
  </si>
  <si>
    <t>Övriga intäkter</t>
  </si>
  <si>
    <t>KOSTNADER</t>
  </si>
  <si>
    <t>El/belysning</t>
  </si>
  <si>
    <t>Styrelsearvoden</t>
  </si>
  <si>
    <t xml:space="preserve">HANDARBETETS </t>
  </si>
  <si>
    <t>SAMFÄLLIGHETSFÖRENING</t>
  </si>
  <si>
    <t>SUMMA</t>
  </si>
  <si>
    <t>BERÄKNAT RESULTAT</t>
  </si>
  <si>
    <t>VIRKLAPPENS</t>
  </si>
  <si>
    <t xml:space="preserve">Sopavgifter </t>
  </si>
  <si>
    <t>Avgift Villaägarna/Försäkr</t>
  </si>
  <si>
    <t xml:space="preserve">Medlemsavgifter </t>
  </si>
  <si>
    <t>BUDGETFÖRSLAG  2019</t>
  </si>
  <si>
    <t>Markhyra/sophus</t>
  </si>
  <si>
    <t xml:space="preserve"> </t>
  </si>
  <si>
    <t>Hya container</t>
  </si>
  <si>
    <t>Snöröjning/sanduppt</t>
  </si>
  <si>
    <t>Rep underhåll Blomlådor</t>
  </si>
  <si>
    <t>Rep och underhåll sophus</t>
  </si>
  <si>
    <t>Data kostnad</t>
  </si>
  <si>
    <t>Övriga kostnader</t>
  </si>
  <si>
    <t>Bankkostander</t>
  </si>
  <si>
    <t>Möt o.. Medlemsaktivitet</t>
  </si>
  <si>
    <t>Lekplatsfond</t>
  </si>
  <si>
    <t>Lokalhyra</t>
  </si>
  <si>
    <t>Fondavsättning</t>
  </si>
  <si>
    <t>Årets resultat</t>
  </si>
  <si>
    <t>(48*750)</t>
  </si>
  <si>
    <t>(48 *300)</t>
  </si>
  <si>
    <t xml:space="preserve">Parkeringsplatser </t>
  </si>
  <si>
    <t>(24*2 000)</t>
  </si>
  <si>
    <t>Förslag 2020</t>
  </si>
  <si>
    <t>Resultat
  2019</t>
  </si>
  <si>
    <t>Inköp/rep inventarier</t>
  </si>
  <si>
    <t>Kontorsmaterial</t>
  </si>
  <si>
    <t>(48*2 000)</t>
  </si>
  <si>
    <t xml:space="preserve">(48*1900) </t>
  </si>
  <si>
    <r>
      <t xml:space="preserve"> </t>
    </r>
    <r>
      <rPr>
        <sz val="11"/>
        <color indexed="10"/>
        <rFont val="Times New Roman"/>
        <family val="1"/>
      </rPr>
      <t>(24*2 000)</t>
    </r>
  </si>
  <si>
    <t>sopavgift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</si>
</sst>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\ _k_r"/>
    <numFmt numFmtId="167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3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3" fillId="0" borderId="0" xfId="0" applyFont="1" applyAlignment="1">
      <alignment horizontal="right"/>
    </xf>
    <xf numFmtId="3" fontId="42" fillId="0" borderId="0" xfId="0" applyNumberFormat="1" applyFont="1" applyAlignment="1">
      <alignment/>
    </xf>
    <xf numFmtId="3" fontId="42" fillId="0" borderId="0" xfId="0" applyNumberFormat="1" applyFont="1" applyAlignment="1">
      <alignment horizontal="right"/>
    </xf>
    <xf numFmtId="0" fontId="42" fillId="33" borderId="0" xfId="0" applyFont="1" applyFill="1" applyAlignment="1">
      <alignment horizontal="right" wrapText="1"/>
    </xf>
    <xf numFmtId="166" fontId="42" fillId="0" borderId="0" xfId="0" applyNumberFormat="1" applyFont="1" applyAlignment="1">
      <alignment/>
    </xf>
    <xf numFmtId="166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166" fontId="4" fillId="33" borderId="0" xfId="0" applyNumberFormat="1" applyFont="1" applyFill="1" applyAlignment="1">
      <alignment horizontal="righ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tabSelected="1" zoomScalePageLayoutView="0" workbookViewId="0" topLeftCell="A7">
      <pane ySplit="1" topLeftCell="A8" activePane="bottomLeft" state="frozen"/>
      <selection pane="topLeft" activeCell="A7" sqref="A7"/>
      <selection pane="bottomLeft" activeCell="J7" sqref="J1:P16384"/>
    </sheetView>
  </sheetViews>
  <sheetFormatPr defaultColWidth="8.8515625" defaultRowHeight="12.75"/>
  <cols>
    <col min="1" max="1" width="21.57421875" style="1" customWidth="1"/>
    <col min="2" max="2" width="6.421875" style="1" hidden="1" customWidth="1"/>
    <col min="3" max="3" width="0.5625" style="1" customWidth="1"/>
    <col min="4" max="4" width="11.421875" style="1" customWidth="1"/>
    <col min="5" max="5" width="10.00390625" style="1" customWidth="1"/>
    <col min="6" max="6" width="1.421875" style="1" customWidth="1"/>
    <col min="7" max="7" width="24.421875" style="1" customWidth="1"/>
    <col min="8" max="8" width="11.57421875" style="7" customWidth="1"/>
    <col min="9" max="9" width="10.140625" style="14" customWidth="1"/>
    <col min="10" max="16384" width="8.8515625" style="1" customWidth="1"/>
  </cols>
  <sheetData>
    <row r="2" ht="13.5">
      <c r="A2" s="1" t="s">
        <v>16</v>
      </c>
    </row>
    <row r="4" spans="1:7" ht="13.5">
      <c r="A4" s="6" t="s">
        <v>8</v>
      </c>
      <c r="G4" s="6" t="s">
        <v>12</v>
      </c>
    </row>
    <row r="5" spans="1:7" ht="13.5">
      <c r="A5" s="6" t="s">
        <v>9</v>
      </c>
      <c r="G5" s="6" t="s">
        <v>9</v>
      </c>
    </row>
    <row r="7" spans="4:9" ht="27.75">
      <c r="D7" s="18" t="s">
        <v>35</v>
      </c>
      <c r="E7" s="23" t="s">
        <v>36</v>
      </c>
      <c r="F7" s="7"/>
      <c r="G7" s="8"/>
      <c r="H7" s="20" t="s">
        <v>35</v>
      </c>
      <c r="I7" s="23" t="s">
        <v>36</v>
      </c>
    </row>
    <row r="8" spans="1:7" ht="13.5">
      <c r="A8" s="1" t="s">
        <v>0</v>
      </c>
      <c r="G8" s="1" t="s">
        <v>0</v>
      </c>
    </row>
    <row r="10" spans="1:9" ht="13.5">
      <c r="A10" s="1" t="s">
        <v>15</v>
      </c>
      <c r="D10" s="9">
        <v>91200</v>
      </c>
      <c r="E10" s="3">
        <v>96000</v>
      </c>
      <c r="G10" s="1" t="s">
        <v>1</v>
      </c>
      <c r="H10" s="11">
        <v>48000</v>
      </c>
      <c r="I10" s="15">
        <v>55200</v>
      </c>
    </row>
    <row r="11" spans="1:9" ht="13.5">
      <c r="A11" s="10" t="s">
        <v>40</v>
      </c>
      <c r="D11" s="2"/>
      <c r="E11" s="3"/>
      <c r="G11" s="1" t="s">
        <v>41</v>
      </c>
      <c r="H11" s="11"/>
      <c r="I11" s="15"/>
    </row>
    <row r="12" spans="1:9" ht="13.5">
      <c r="A12" s="1" t="s">
        <v>2</v>
      </c>
      <c r="D12" s="2">
        <v>36000</v>
      </c>
      <c r="E12" s="3">
        <v>36000</v>
      </c>
      <c r="G12" s="1" t="s">
        <v>2</v>
      </c>
      <c r="H12" s="11">
        <v>48000</v>
      </c>
      <c r="I12" s="15">
        <v>48000</v>
      </c>
    </row>
    <row r="13" spans="1:9" ht="13.5">
      <c r="A13" s="10" t="s">
        <v>31</v>
      </c>
      <c r="D13" s="2"/>
      <c r="E13" s="3"/>
      <c r="G13" s="10" t="s">
        <v>34</v>
      </c>
      <c r="H13" s="11"/>
      <c r="I13" s="15"/>
    </row>
    <row r="14" spans="1:9" ht="13.5">
      <c r="A14" s="1" t="s">
        <v>27</v>
      </c>
      <c r="D14" s="2">
        <v>14400</v>
      </c>
      <c r="E14" s="3">
        <v>14400</v>
      </c>
      <c r="G14" s="1" t="s">
        <v>27</v>
      </c>
      <c r="H14" s="11">
        <v>7200</v>
      </c>
      <c r="I14" s="11">
        <v>7200</v>
      </c>
    </row>
    <row r="15" spans="1:9" ht="13.5">
      <c r="A15" s="10" t="s">
        <v>32</v>
      </c>
      <c r="D15" s="2"/>
      <c r="E15" s="3"/>
      <c r="G15" s="10" t="s">
        <v>32</v>
      </c>
      <c r="H15" s="11"/>
      <c r="I15" s="11"/>
    </row>
    <row r="16" spans="1:9" ht="13.5">
      <c r="A16" s="1" t="s">
        <v>3</v>
      </c>
      <c r="D16" s="27">
        <v>96000</v>
      </c>
      <c r="E16" s="3">
        <v>90000</v>
      </c>
      <c r="G16" s="1" t="s">
        <v>3</v>
      </c>
      <c r="H16" s="26">
        <v>48000</v>
      </c>
      <c r="I16" s="11">
        <v>45000</v>
      </c>
    </row>
    <row r="17" spans="1:9" ht="13.5">
      <c r="A17" s="10" t="s">
        <v>39</v>
      </c>
      <c r="D17" s="2"/>
      <c r="E17" s="11"/>
      <c r="G17" s="10" t="s">
        <v>34</v>
      </c>
      <c r="H17" s="11"/>
      <c r="I17" s="11"/>
    </row>
    <row r="18" spans="1:9" ht="13.5">
      <c r="A18" s="1" t="s">
        <v>4</v>
      </c>
      <c r="D18" s="2"/>
      <c r="E18" s="11">
        <v>440</v>
      </c>
      <c r="F18" s="9"/>
      <c r="G18" s="1" t="s">
        <v>4</v>
      </c>
      <c r="H18" s="11"/>
      <c r="I18" s="11">
        <v>220</v>
      </c>
    </row>
    <row r="19" spans="4:9" ht="13.5">
      <c r="D19" s="2"/>
      <c r="E19" s="3"/>
      <c r="H19" s="11"/>
      <c r="I19" s="11"/>
    </row>
    <row r="20" spans="1:9" ht="13.5">
      <c r="A20" s="6" t="s">
        <v>10</v>
      </c>
      <c r="D20" s="4">
        <f>SUM(D10:D19)</f>
        <v>237600</v>
      </c>
      <c r="E20" s="12">
        <f>SUM(E10:E19)</f>
        <v>236840</v>
      </c>
      <c r="F20" s="4"/>
      <c r="G20" s="6" t="s">
        <v>10</v>
      </c>
      <c r="H20" s="5">
        <f>SUM(H10:H19)</f>
        <v>151200</v>
      </c>
      <c r="I20" s="13">
        <f>SUM(I10:I18)</f>
        <v>155620</v>
      </c>
    </row>
    <row r="21" spans="4:9" ht="13.5">
      <c r="D21" s="2"/>
      <c r="E21" s="3"/>
      <c r="H21" s="11"/>
      <c r="I21" s="11"/>
    </row>
    <row r="22" spans="1:9" ht="13.5">
      <c r="A22" s="1" t="s">
        <v>5</v>
      </c>
      <c r="D22" s="2"/>
      <c r="E22" s="3"/>
      <c r="G22" s="1" t="s">
        <v>5</v>
      </c>
      <c r="H22" s="11"/>
      <c r="I22" s="11"/>
    </row>
    <row r="23" spans="1:9" ht="13.5">
      <c r="A23" s="1" t="s">
        <v>28</v>
      </c>
      <c r="D23" s="2">
        <v>400</v>
      </c>
      <c r="E23" s="3">
        <v>268</v>
      </c>
      <c r="G23" s="1" t="s">
        <v>28</v>
      </c>
      <c r="H23" s="11">
        <v>200</v>
      </c>
      <c r="I23" s="11">
        <v>133</v>
      </c>
    </row>
    <row r="24" spans="1:9" ht="13.5">
      <c r="A24" s="1" t="s">
        <v>17</v>
      </c>
      <c r="D24" s="2">
        <v>3500</v>
      </c>
      <c r="E24" s="3">
        <v>3397</v>
      </c>
      <c r="G24" s="1" t="s">
        <v>17</v>
      </c>
      <c r="H24" s="11">
        <v>1750</v>
      </c>
      <c r="I24" s="11">
        <v>1699</v>
      </c>
    </row>
    <row r="25" spans="1:9" ht="13.5">
      <c r="A25" s="1" t="s">
        <v>6</v>
      </c>
      <c r="D25" s="24">
        <v>13500</v>
      </c>
      <c r="E25" s="3">
        <v>12812</v>
      </c>
      <c r="G25" s="1" t="s">
        <v>6</v>
      </c>
      <c r="H25" s="22">
        <v>17500</v>
      </c>
      <c r="I25" s="11">
        <v>16970</v>
      </c>
    </row>
    <row r="26" spans="1:9" ht="13.5">
      <c r="A26" s="1" t="s">
        <v>13</v>
      </c>
      <c r="D26" s="25">
        <v>96000</v>
      </c>
      <c r="E26" s="3">
        <v>91097</v>
      </c>
      <c r="G26" s="1" t="s">
        <v>13</v>
      </c>
      <c r="H26" s="26">
        <v>48000</v>
      </c>
      <c r="I26" s="11">
        <v>45549</v>
      </c>
    </row>
    <row r="27" spans="1:9" ht="13.5">
      <c r="A27" s="1" t="s">
        <v>19</v>
      </c>
      <c r="D27" s="2">
        <v>6800</v>
      </c>
      <c r="E27" s="3">
        <v>6378</v>
      </c>
      <c r="G27" s="1" t="s">
        <v>19</v>
      </c>
      <c r="H27" s="11">
        <v>3400</v>
      </c>
      <c r="I27" s="11">
        <v>3190</v>
      </c>
    </row>
    <row r="28" spans="1:9" ht="13.5">
      <c r="A28" s="1" t="s">
        <v>20</v>
      </c>
      <c r="D28" s="24">
        <v>28000</v>
      </c>
      <c r="E28" s="3">
        <v>25757.8</v>
      </c>
      <c r="G28" s="1" t="s">
        <v>20</v>
      </c>
      <c r="H28" s="22">
        <v>4000</v>
      </c>
      <c r="I28" s="11">
        <v>2506</v>
      </c>
    </row>
    <row r="29" spans="1:9" ht="13.5">
      <c r="A29" s="1" t="s">
        <v>21</v>
      </c>
      <c r="D29" s="2">
        <v>1400</v>
      </c>
      <c r="E29" s="3">
        <v>1019</v>
      </c>
      <c r="G29" s="1" t="s">
        <v>21</v>
      </c>
      <c r="H29" s="11">
        <v>700</v>
      </c>
      <c r="I29" s="11">
        <v>509</v>
      </c>
    </row>
    <row r="30" spans="1:9" ht="13.5">
      <c r="A30" s="1" t="s">
        <v>22</v>
      </c>
      <c r="D30" s="2">
        <v>3000</v>
      </c>
      <c r="E30" s="3">
        <v>2617</v>
      </c>
      <c r="G30" s="1" t="s">
        <v>22</v>
      </c>
      <c r="H30" s="11">
        <v>1500</v>
      </c>
      <c r="I30" s="11">
        <v>1308</v>
      </c>
    </row>
    <row r="31" spans="1:9" ht="13.5">
      <c r="A31" s="1" t="s">
        <v>37</v>
      </c>
      <c r="D31" s="2">
        <v>1000</v>
      </c>
      <c r="E31" s="3">
        <v>4777</v>
      </c>
      <c r="G31" s="1" t="s">
        <v>37</v>
      </c>
      <c r="H31" s="11">
        <v>500</v>
      </c>
      <c r="I31" s="11">
        <v>2388</v>
      </c>
    </row>
    <row r="32" spans="1:9" ht="13.5">
      <c r="A32" s="1" t="s">
        <v>33</v>
      </c>
      <c r="B32" s="1" t="s">
        <v>18</v>
      </c>
      <c r="D32" s="2">
        <v>5000</v>
      </c>
      <c r="E32" s="3">
        <v>92242</v>
      </c>
      <c r="G32" s="1" t="s">
        <v>33</v>
      </c>
      <c r="H32" s="11">
        <v>2500</v>
      </c>
      <c r="I32" s="11">
        <v>46122</v>
      </c>
    </row>
    <row r="33" spans="1:9" ht="13.5">
      <c r="A33" s="1" t="s">
        <v>38</v>
      </c>
      <c r="D33" s="2">
        <v>1000</v>
      </c>
      <c r="E33" s="3">
        <v>233</v>
      </c>
      <c r="G33" s="1" t="s">
        <v>38</v>
      </c>
      <c r="H33" s="11">
        <v>500</v>
      </c>
      <c r="I33" s="11">
        <v>116</v>
      </c>
    </row>
    <row r="34" spans="1:9" ht="13.5">
      <c r="A34" s="1" t="s">
        <v>23</v>
      </c>
      <c r="D34" s="2">
        <v>3300</v>
      </c>
      <c r="E34" s="3">
        <v>3135.4</v>
      </c>
      <c r="G34" s="1" t="s">
        <v>23</v>
      </c>
      <c r="H34" s="11">
        <v>1650</v>
      </c>
      <c r="I34" s="11">
        <v>1568</v>
      </c>
    </row>
    <row r="35" spans="1:9" ht="13.5">
      <c r="A35" s="1" t="s">
        <v>24</v>
      </c>
      <c r="D35" s="2">
        <v>2000</v>
      </c>
      <c r="E35" s="3">
        <v>1851</v>
      </c>
      <c r="G35" s="1" t="s">
        <v>24</v>
      </c>
      <c r="H35" s="11">
        <v>1000</v>
      </c>
      <c r="I35" s="11">
        <v>925</v>
      </c>
    </row>
    <row r="36" spans="1:9" ht="13.5">
      <c r="A36" s="1" t="s">
        <v>25</v>
      </c>
      <c r="D36" s="2">
        <v>1900</v>
      </c>
      <c r="E36" s="3">
        <v>1170</v>
      </c>
      <c r="G36" s="1" t="s">
        <v>25</v>
      </c>
      <c r="H36" s="11">
        <v>950</v>
      </c>
      <c r="I36" s="11">
        <v>586</v>
      </c>
    </row>
    <row r="37" spans="1:9" ht="13.5">
      <c r="A37" s="1" t="s">
        <v>26</v>
      </c>
      <c r="D37" s="2">
        <v>1200</v>
      </c>
      <c r="E37" s="3">
        <v>933</v>
      </c>
      <c r="G37" s="1" t="s">
        <v>26</v>
      </c>
      <c r="H37" s="11">
        <v>600</v>
      </c>
      <c r="I37" s="11">
        <v>467</v>
      </c>
    </row>
    <row r="38" spans="1:9" ht="13.5">
      <c r="A38" s="1" t="s">
        <v>14</v>
      </c>
      <c r="D38" s="2">
        <v>7200</v>
      </c>
      <c r="E38" s="3">
        <v>7200</v>
      </c>
      <c r="G38" s="1" t="s">
        <v>14</v>
      </c>
      <c r="H38" s="11">
        <v>3600</v>
      </c>
      <c r="I38" s="11">
        <v>3600</v>
      </c>
    </row>
    <row r="39" spans="1:9" ht="13.5">
      <c r="A39" s="1" t="s">
        <v>7</v>
      </c>
      <c r="D39" s="2">
        <v>5300</v>
      </c>
      <c r="E39" s="3">
        <v>4305</v>
      </c>
      <c r="G39" s="1" t="s">
        <v>7</v>
      </c>
      <c r="H39" s="11">
        <v>4640</v>
      </c>
      <c r="I39" s="11">
        <v>3645</v>
      </c>
    </row>
    <row r="40" spans="4:9" ht="13.5">
      <c r="D40" s="2"/>
      <c r="E40" s="3"/>
      <c r="H40" s="11"/>
      <c r="I40" s="11"/>
    </row>
    <row r="41" spans="1:9" ht="13.5">
      <c r="A41" s="1" t="s">
        <v>10</v>
      </c>
      <c r="D41" s="4">
        <f>SUM(D23:D40)</f>
        <v>180500</v>
      </c>
      <c r="E41" s="12">
        <f>SUM(E23:E40)</f>
        <v>259192.19999999998</v>
      </c>
      <c r="F41" s="4"/>
      <c r="G41" s="1" t="s">
        <v>10</v>
      </c>
      <c r="H41" s="5">
        <f>SUM(H23:H40)</f>
        <v>92990</v>
      </c>
      <c r="I41" s="13">
        <f>SUM(I23:I40)</f>
        <v>131281</v>
      </c>
    </row>
    <row r="42" spans="1:9" ht="13.5">
      <c r="A42" s="1" t="s">
        <v>42</v>
      </c>
      <c r="D42" s="4">
        <v>-96000</v>
      </c>
      <c r="E42" s="12"/>
      <c r="F42" s="4"/>
      <c r="G42" s="1" t="s">
        <v>42</v>
      </c>
      <c r="H42" s="5">
        <v>-48000</v>
      </c>
      <c r="I42" s="13"/>
    </row>
    <row r="43" spans="1:9" ht="13.5">
      <c r="A43" s="1">
        <f>SUM(D43/48)</f>
        <v>1760.4166666666667</v>
      </c>
      <c r="D43" s="4">
        <f>SUM(D41:D42)</f>
        <v>84500</v>
      </c>
      <c r="E43" s="12"/>
      <c r="F43" s="4"/>
      <c r="G43" s="1">
        <f>SUM(H43/24)</f>
        <v>1874.5833333333333</v>
      </c>
      <c r="H43" s="5">
        <f>SUM(H41:H42)</f>
        <v>44990</v>
      </c>
      <c r="I43" s="13"/>
    </row>
    <row r="44" spans="4:9" ht="13.5">
      <c r="D44" s="2"/>
      <c r="E44" s="3"/>
      <c r="H44" s="11"/>
      <c r="I44" s="11"/>
    </row>
    <row r="45" spans="1:9" ht="13.5">
      <c r="A45" s="1" t="s">
        <v>11</v>
      </c>
      <c r="D45" s="5">
        <f>D20-D41</f>
        <v>57100</v>
      </c>
      <c r="E45" s="12">
        <f>SUM(E20-E41)</f>
        <v>-22352.199999999983</v>
      </c>
      <c r="F45" s="4"/>
      <c r="G45" s="1" t="s">
        <v>11</v>
      </c>
      <c r="H45" s="5">
        <f>H20-H41</f>
        <v>58210</v>
      </c>
      <c r="I45" s="13">
        <f>I20-I41</f>
        <v>24339</v>
      </c>
    </row>
    <row r="46" spans="5:9" ht="13.5">
      <c r="E46" s="3"/>
      <c r="I46" s="11"/>
    </row>
    <row r="47" spans="1:9" ht="13.5">
      <c r="A47" s="1" t="s">
        <v>29</v>
      </c>
      <c r="D47" s="19">
        <v>-50400</v>
      </c>
      <c r="E47" s="3">
        <v>50400</v>
      </c>
      <c r="H47" s="19">
        <v>55200</v>
      </c>
      <c r="I47" s="11">
        <v>55200</v>
      </c>
    </row>
    <row r="48" spans="4:9" ht="13.5">
      <c r="D48" s="19"/>
      <c r="E48" s="3"/>
      <c r="H48" s="11"/>
      <c r="I48" s="11"/>
    </row>
    <row r="49" spans="1:9" ht="13.5">
      <c r="A49" s="1" t="s">
        <v>30</v>
      </c>
      <c r="D49" s="19">
        <f>SUM(D45:D47)</f>
        <v>6700</v>
      </c>
      <c r="E49" s="21">
        <f>SUM(E45-E47)</f>
        <v>-72752.19999999998</v>
      </c>
      <c r="H49" s="19">
        <f>SUM(H45-H47)</f>
        <v>3010</v>
      </c>
      <c r="I49" s="22">
        <f>SUM(I45-I47)</f>
        <v>-30861</v>
      </c>
    </row>
    <row r="50" spans="4:9" ht="13.5">
      <c r="D50" s="3"/>
      <c r="H50" s="11"/>
      <c r="I50" s="15"/>
    </row>
    <row r="51" spans="8:9" ht="13.5">
      <c r="H51" s="11"/>
      <c r="I51" s="15"/>
    </row>
    <row r="52" ht="13.5">
      <c r="I52" s="15"/>
    </row>
    <row r="53" spans="5:9" ht="13.5">
      <c r="E53" s="4"/>
      <c r="F53" s="4"/>
      <c r="H53" s="11"/>
      <c r="I53" s="17"/>
    </row>
    <row r="55" ht="13.5">
      <c r="H55" s="11"/>
    </row>
    <row r="56" ht="13.5">
      <c r="H56" s="11"/>
    </row>
    <row r="57" spans="5:9" ht="13.5">
      <c r="E57" s="4"/>
      <c r="F57" s="4"/>
      <c r="G57" s="4"/>
      <c r="H57" s="5"/>
      <c r="I57" s="16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HemPC</dc:creator>
  <cp:keywords/>
  <dc:description/>
  <cp:lastModifiedBy>Asus</cp:lastModifiedBy>
  <cp:lastPrinted>2020-03-12T19:35:59Z</cp:lastPrinted>
  <dcterms:created xsi:type="dcterms:W3CDTF">2005-02-13T16:54:56Z</dcterms:created>
  <dcterms:modified xsi:type="dcterms:W3CDTF">2020-03-14T19:31:27Z</dcterms:modified>
  <cp:category/>
  <cp:version/>
  <cp:contentType/>
  <cp:contentStatus/>
</cp:coreProperties>
</file>