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2021 förslag t. årsmöte" sheetId="1" r:id="rId1"/>
  </sheets>
  <definedNames>
    <definedName name="_xlnm.Print_Area" localSheetId="0">'2021 förslag t. årsmöte'!$A$1:$J$51</definedName>
  </definedNames>
  <calcPr fullCalcOnLoad="1"/>
</workbook>
</file>

<file path=xl/sharedStrings.xml><?xml version="1.0" encoding="utf-8"?>
<sst xmlns="http://schemas.openxmlformats.org/spreadsheetml/2006/main" count="89" uniqueCount="51">
  <si>
    <t>INTÄKTER</t>
  </si>
  <si>
    <t>Medlemsavgifter</t>
  </si>
  <si>
    <t>Avgift fond</t>
  </si>
  <si>
    <t>Sophämtningsavgifter</t>
  </si>
  <si>
    <t>Övriga intäkter</t>
  </si>
  <si>
    <t>KOSTNADER</t>
  </si>
  <si>
    <t>El/belysning</t>
  </si>
  <si>
    <t>Styrelsearvoden</t>
  </si>
  <si>
    <t xml:space="preserve">HANDARBETETS </t>
  </si>
  <si>
    <t>SAMFÄLLIGHETSFÖRENING</t>
  </si>
  <si>
    <t>SUMMA</t>
  </si>
  <si>
    <t>BERÄKNAT RESULTAT</t>
  </si>
  <si>
    <t>VIRKLAPPENS</t>
  </si>
  <si>
    <t xml:space="preserve">Sopavgifter </t>
  </si>
  <si>
    <t>Avgift Villaägarna/Försäkr</t>
  </si>
  <si>
    <t xml:space="preserve">Medlemsavgifter </t>
  </si>
  <si>
    <t>Markhyra/sophus</t>
  </si>
  <si>
    <t xml:space="preserve"> </t>
  </si>
  <si>
    <t>Hya container</t>
  </si>
  <si>
    <t>Snöröjning/sanduppt</t>
  </si>
  <si>
    <t>Rep underhåll Blomlådor</t>
  </si>
  <si>
    <t>Rep och underhåll sophus</t>
  </si>
  <si>
    <t>Data kostnad</t>
  </si>
  <si>
    <t>Övriga kostnader</t>
  </si>
  <si>
    <t>Bankkostander</t>
  </si>
  <si>
    <t>Lekplatsfond</t>
  </si>
  <si>
    <t>Lokalhyra</t>
  </si>
  <si>
    <t>Fondavsättning</t>
  </si>
  <si>
    <t>Årets resultat</t>
  </si>
  <si>
    <t>(48*750)</t>
  </si>
  <si>
    <t xml:space="preserve">Parkeringsplatser </t>
  </si>
  <si>
    <t>Inköp/rep inventarier</t>
  </si>
  <si>
    <t>Kontorsmaterial</t>
  </si>
  <si>
    <t>sopavgift</t>
  </si>
  <si>
    <t>Resultat
 2020</t>
  </si>
  <si>
    <t>konto</t>
  </si>
  <si>
    <t>Förslag 
2021</t>
  </si>
  <si>
    <t>Rep o. underhåll avlopp</t>
  </si>
  <si>
    <t>(48*2 100)</t>
  </si>
  <si>
    <t>(24*2 100)</t>
  </si>
  <si>
    <r>
      <t>Sophämtningsavgifter</t>
    </r>
    <r>
      <rPr>
        <b/>
        <sz val="11"/>
        <color indexed="10"/>
        <rFont val="Times New Roman"/>
        <family val="1"/>
      </rPr>
      <t xml:space="preserve"> </t>
    </r>
  </si>
  <si>
    <t xml:space="preserve"> förslag utdeb 2021</t>
  </si>
  <si>
    <t>BUDGETFÖRSLAG  2021</t>
  </si>
  <si>
    <t>(48 *500)</t>
  </si>
  <si>
    <t>(24 *500)</t>
  </si>
  <si>
    <t>(24*2 200)</t>
  </si>
  <si>
    <t>Möt o. Medlemsaktivitet</t>
  </si>
  <si>
    <t>justerad</t>
  </si>
  <si>
    <t>ändra till</t>
  </si>
  <si>
    <r>
      <t xml:space="preserve"> </t>
    </r>
    <r>
      <rPr>
        <sz val="11"/>
        <color indexed="10"/>
        <rFont val="Times New Roman"/>
        <family val="1"/>
      </rPr>
      <t>(24*2 500)</t>
    </r>
  </si>
  <si>
    <t xml:space="preserve">(48*2 100 ) 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</si>
</sst>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\ _k_r"/>
    <numFmt numFmtId="167" formatCode="0.0"/>
    <numFmt numFmtId="168" formatCode="[$-41D]&quot;den &quot;d\ mmmm\ yyyy"/>
    <numFmt numFmtId="169" formatCode="yy/mm/dd;@"/>
    <numFmt numFmtId="170" formatCode="d/m\ yy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166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54" fillId="0" borderId="0" xfId="0" applyFont="1" applyAlignment="1">
      <alignment wrapText="1"/>
    </xf>
    <xf numFmtId="0" fontId="7" fillId="0" borderId="0" xfId="0" applyFont="1" applyAlignment="1">
      <alignment/>
    </xf>
    <xf numFmtId="0" fontId="55" fillId="4" borderId="0" xfId="0" applyFont="1" applyFill="1" applyAlignment="1">
      <alignment horizontal="right"/>
    </xf>
    <xf numFmtId="0" fontId="55" fillId="4" borderId="0" xfId="0" applyFont="1" applyFill="1" applyAlignment="1">
      <alignment/>
    </xf>
    <xf numFmtId="1" fontId="55" fillId="4" borderId="0" xfId="0" applyNumberFormat="1" applyFont="1" applyFill="1" applyAlignment="1">
      <alignment horizontal="right"/>
    </xf>
    <xf numFmtId="166" fontId="55" fillId="4" borderId="0" xfId="0" applyNumberFormat="1" applyFont="1" applyFill="1" applyAlignment="1">
      <alignment/>
    </xf>
    <xf numFmtId="166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5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4" fillId="0" borderId="0" xfId="0" applyFont="1" applyAlignment="1">
      <alignment horizontal="center" wrapText="1"/>
    </xf>
    <xf numFmtId="166" fontId="3" fillId="4" borderId="0" xfId="0" applyNumberFormat="1" applyFont="1" applyFill="1" applyAlignment="1">
      <alignment/>
    </xf>
    <xf numFmtId="166" fontId="3" fillId="4" borderId="0" xfId="0" applyNumberFormat="1" applyFont="1" applyFill="1" applyAlignment="1">
      <alignment horizontal="right"/>
    </xf>
    <xf numFmtId="3" fontId="3" fillId="4" borderId="0" xfId="0" applyNumberFormat="1" applyFont="1" applyFill="1" applyAlignment="1">
      <alignment horizontal="center"/>
    </xf>
    <xf numFmtId="0" fontId="56" fillId="33" borderId="0" xfId="0" applyFont="1" applyFill="1" applyAlignment="1">
      <alignment horizontal="right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3" fontId="11" fillId="34" borderId="0" xfId="0" applyNumberFormat="1" applyFont="1" applyFill="1" applyAlignment="1">
      <alignment/>
    </xf>
    <xf numFmtId="3" fontId="11" fillId="4" borderId="0" xfId="0" applyNumberFormat="1" applyFont="1" applyFill="1" applyAlignment="1">
      <alignment/>
    </xf>
    <xf numFmtId="3" fontId="56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11" fillId="34" borderId="0" xfId="0" applyNumberFormat="1" applyFont="1" applyFill="1" applyAlignment="1">
      <alignment horizontal="right"/>
    </xf>
    <xf numFmtId="0" fontId="11" fillId="4" borderId="0" xfId="0" applyFont="1" applyFill="1" applyAlignment="1">
      <alignment/>
    </xf>
    <xf numFmtId="3" fontId="56" fillId="0" borderId="0" xfId="0" applyNumberFormat="1" applyFont="1" applyAlignment="1">
      <alignment horizontal="right"/>
    </xf>
    <xf numFmtId="0" fontId="57" fillId="0" borderId="0" xfId="0" applyFont="1" applyAlignment="1">
      <alignment/>
    </xf>
    <xf numFmtId="0" fontId="13" fillId="0" borderId="0" xfId="0" applyFont="1" applyAlignment="1">
      <alignment/>
    </xf>
    <xf numFmtId="3" fontId="3" fillId="4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57" fillId="0" borderId="0" xfId="0" applyNumberFormat="1" applyFont="1" applyAlignment="1">
      <alignment horizontal="right"/>
    </xf>
    <xf numFmtId="1" fontId="58" fillId="0" borderId="0" xfId="0" applyNumberFormat="1" applyFont="1" applyAlignment="1">
      <alignment/>
    </xf>
    <xf numFmtId="0" fontId="14" fillId="0" borderId="0" xfId="0" applyFont="1" applyAlignment="1">
      <alignment/>
    </xf>
    <xf numFmtId="166" fontId="11" fillId="0" borderId="0" xfId="0" applyNumberFormat="1" applyFont="1" applyAlignment="1">
      <alignment/>
    </xf>
    <xf numFmtId="166" fontId="6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M24" sqref="M24"/>
    </sheetView>
  </sheetViews>
  <sheetFormatPr defaultColWidth="8.8515625" defaultRowHeight="12.75"/>
  <cols>
    <col min="1" max="1" width="21.57421875" style="1" customWidth="1"/>
    <col min="2" max="2" width="6.421875" style="1" hidden="1" customWidth="1"/>
    <col min="3" max="3" width="0.5625" style="1" customWidth="1"/>
    <col min="4" max="4" width="10.421875" style="1" customWidth="1"/>
    <col min="5" max="5" width="7.57421875" style="22" customWidth="1"/>
    <col min="6" max="6" width="5.140625" style="13" customWidth="1"/>
    <col min="7" max="7" width="22.421875" style="1" customWidth="1"/>
    <col min="8" max="8" width="10.140625" style="7" customWidth="1"/>
    <col min="9" max="9" width="9.421875" style="34" customWidth="1"/>
    <col min="10" max="10" width="8.57421875" style="34" customWidth="1"/>
    <col min="11" max="16384" width="8.8515625" style="1" customWidth="1"/>
  </cols>
  <sheetData>
    <row r="1" ht="15">
      <c r="A1" s="19" t="s">
        <v>42</v>
      </c>
    </row>
    <row r="2" spans="8:9" ht="13.5">
      <c r="H2" s="7" t="s">
        <v>47</v>
      </c>
      <c r="I2" s="45">
        <v>20210417</v>
      </c>
    </row>
    <row r="3" spans="1:7" ht="13.5">
      <c r="A3" s="6" t="s">
        <v>8</v>
      </c>
      <c r="G3" s="6" t="s">
        <v>12</v>
      </c>
    </row>
    <row r="4" spans="1:7" ht="13.5">
      <c r="A4" s="6" t="s">
        <v>9</v>
      </c>
      <c r="G4" s="6" t="s">
        <v>9</v>
      </c>
    </row>
    <row r="5" spans="4:10" ht="27.75">
      <c r="D5" s="12" t="s">
        <v>36</v>
      </c>
      <c r="E5" s="27" t="s">
        <v>34</v>
      </c>
      <c r="F5" s="14" t="s">
        <v>35</v>
      </c>
      <c r="G5" s="7"/>
      <c r="H5" s="23" t="s">
        <v>36</v>
      </c>
      <c r="I5" s="27" t="s">
        <v>34</v>
      </c>
      <c r="J5" s="27"/>
    </row>
    <row r="6" spans="1:7" ht="13.5">
      <c r="A6" s="1" t="s">
        <v>0</v>
      </c>
      <c r="F6" s="15"/>
      <c r="G6" s="1" t="s">
        <v>0</v>
      </c>
    </row>
    <row r="7" spans="1:10" ht="13.5">
      <c r="A7" s="1" t="s">
        <v>15</v>
      </c>
      <c r="D7" s="8">
        <v>100800</v>
      </c>
      <c r="E7" s="28">
        <v>91200</v>
      </c>
      <c r="F7" s="15">
        <v>3510</v>
      </c>
      <c r="G7" s="1" t="s">
        <v>1</v>
      </c>
      <c r="H7" s="11">
        <v>60000</v>
      </c>
      <c r="I7" s="35">
        <v>48000</v>
      </c>
      <c r="J7" s="35"/>
    </row>
    <row r="8" spans="1:10" ht="13.5">
      <c r="A8" s="9" t="s">
        <v>50</v>
      </c>
      <c r="D8" s="2"/>
      <c r="E8" s="28"/>
      <c r="F8" s="15"/>
      <c r="G8" s="1" t="s">
        <v>49</v>
      </c>
      <c r="I8" s="35" t="s">
        <v>17</v>
      </c>
      <c r="J8" s="35"/>
    </row>
    <row r="9" spans="1:10" ht="13.5">
      <c r="A9" s="1" t="s">
        <v>2</v>
      </c>
      <c r="D9" s="24">
        <v>36000</v>
      </c>
      <c r="E9" s="28">
        <v>36000</v>
      </c>
      <c r="F9" s="15">
        <v>3520</v>
      </c>
      <c r="G9" s="1" t="s">
        <v>2</v>
      </c>
      <c r="H9" s="11">
        <v>52800</v>
      </c>
      <c r="I9" s="35">
        <v>48000</v>
      </c>
      <c r="J9" s="35"/>
    </row>
    <row r="10" spans="1:10" ht="13.5">
      <c r="A10" s="9" t="s">
        <v>29</v>
      </c>
      <c r="D10" s="2"/>
      <c r="E10" s="28"/>
      <c r="F10" s="15"/>
      <c r="G10" s="9" t="s">
        <v>45</v>
      </c>
      <c r="I10" s="35"/>
      <c r="J10" s="35"/>
    </row>
    <row r="11" spans="1:10" ht="13.5">
      <c r="A11" s="1" t="s">
        <v>25</v>
      </c>
      <c r="D11" s="2">
        <v>24000</v>
      </c>
      <c r="E11" s="28">
        <v>14400</v>
      </c>
      <c r="F11" s="15">
        <v>3530</v>
      </c>
      <c r="G11" s="1" t="s">
        <v>25</v>
      </c>
      <c r="H11" s="11">
        <v>12000</v>
      </c>
      <c r="I11" s="29">
        <v>7200</v>
      </c>
      <c r="J11" s="29"/>
    </row>
    <row r="12" spans="1:10" ht="13.5">
      <c r="A12" s="9" t="s">
        <v>43</v>
      </c>
      <c r="D12" s="2"/>
      <c r="E12" s="28"/>
      <c r="F12" s="15"/>
      <c r="G12" s="9" t="s">
        <v>44</v>
      </c>
      <c r="I12" s="29"/>
      <c r="J12" s="29"/>
    </row>
    <row r="13" spans="1:10" ht="13.5">
      <c r="A13" s="1" t="s">
        <v>40</v>
      </c>
      <c r="D13" s="25">
        <v>100800</v>
      </c>
      <c r="E13" s="28">
        <v>96000</v>
      </c>
      <c r="F13" s="15">
        <v>3540</v>
      </c>
      <c r="G13" s="1" t="s">
        <v>3</v>
      </c>
      <c r="H13" s="26">
        <v>50400</v>
      </c>
      <c r="I13" s="29">
        <v>48000</v>
      </c>
      <c r="J13" s="29"/>
    </row>
    <row r="14" spans="1:10" ht="13.5">
      <c r="A14" s="9" t="s">
        <v>38</v>
      </c>
      <c r="D14" s="2"/>
      <c r="E14" s="29"/>
      <c r="F14" s="15"/>
      <c r="G14" s="9" t="s">
        <v>39</v>
      </c>
      <c r="H14" s="11"/>
      <c r="I14" s="29"/>
      <c r="J14" s="29"/>
    </row>
    <row r="15" spans="1:10" ht="13.5">
      <c r="A15" s="1" t="s">
        <v>4</v>
      </c>
      <c r="D15" s="2">
        <v>0</v>
      </c>
      <c r="E15" s="29">
        <v>880</v>
      </c>
      <c r="F15" s="16">
        <v>3890</v>
      </c>
      <c r="G15" s="1" t="s">
        <v>4</v>
      </c>
      <c r="H15" s="11">
        <v>0</v>
      </c>
      <c r="I15" s="29">
        <v>440</v>
      </c>
      <c r="J15" s="29"/>
    </row>
    <row r="16" spans="4:10" ht="13.5">
      <c r="D16" s="2"/>
      <c r="E16" s="28"/>
      <c r="F16" s="15"/>
      <c r="H16" s="11"/>
      <c r="I16" s="29"/>
      <c r="J16" s="29"/>
    </row>
    <row r="17" spans="1:10" ht="13.5">
      <c r="A17" s="6" t="s">
        <v>10</v>
      </c>
      <c r="D17" s="4">
        <f>SUM(D7:D16)</f>
        <v>261600</v>
      </c>
      <c r="E17" s="30">
        <f>SUM(E7:E16)</f>
        <v>238480</v>
      </c>
      <c r="F17" s="17"/>
      <c r="G17" s="6" t="s">
        <v>10</v>
      </c>
      <c r="H17" s="10">
        <f>SUM(H7:H16)</f>
        <v>175200</v>
      </c>
      <c r="I17" s="36">
        <f>SUM(I7:I15)</f>
        <v>151640</v>
      </c>
      <c r="J17" s="36"/>
    </row>
    <row r="18" spans="4:10" ht="13.5">
      <c r="D18" s="2"/>
      <c r="E18" s="28"/>
      <c r="F18" s="15"/>
      <c r="H18" s="11"/>
      <c r="I18" s="29"/>
      <c r="J18" s="29"/>
    </row>
    <row r="19" spans="1:10" ht="13.5">
      <c r="A19" s="1" t="s">
        <v>5</v>
      </c>
      <c r="D19" s="2"/>
      <c r="E19" s="28"/>
      <c r="F19" s="15"/>
      <c r="G19" s="1" t="s">
        <v>5</v>
      </c>
      <c r="H19" s="11"/>
      <c r="I19" s="37"/>
      <c r="J19" s="37"/>
    </row>
    <row r="20" spans="1:10" ht="13.5">
      <c r="A20" s="1" t="s">
        <v>26</v>
      </c>
      <c r="D20" s="24">
        <v>340</v>
      </c>
      <c r="E20" s="31">
        <v>267</v>
      </c>
      <c r="F20" s="15">
        <v>5010</v>
      </c>
      <c r="G20" s="1" t="s">
        <v>26</v>
      </c>
      <c r="H20" s="42">
        <v>170</v>
      </c>
      <c r="I20" s="37">
        <v>133</v>
      </c>
      <c r="J20" s="37"/>
    </row>
    <row r="21" spans="1:10" ht="13.5">
      <c r="A21" s="1" t="s">
        <v>16</v>
      </c>
      <c r="D21" s="24">
        <v>3533</v>
      </c>
      <c r="E21" s="31">
        <v>3452</v>
      </c>
      <c r="F21" s="15">
        <v>5012</v>
      </c>
      <c r="G21" s="1" t="s">
        <v>16</v>
      </c>
      <c r="H21" s="42">
        <v>1767</v>
      </c>
      <c r="I21" s="37">
        <v>1726</v>
      </c>
      <c r="J21" s="37"/>
    </row>
    <row r="22" spans="1:10" ht="13.5">
      <c r="A22" s="1" t="s">
        <v>6</v>
      </c>
      <c r="D22" s="24">
        <v>13500</v>
      </c>
      <c r="E22" s="31">
        <v>12812</v>
      </c>
      <c r="F22" s="15">
        <v>5020</v>
      </c>
      <c r="G22" s="1" t="s">
        <v>6</v>
      </c>
      <c r="H22" s="42">
        <v>22200</v>
      </c>
      <c r="I22" s="37">
        <v>16430</v>
      </c>
      <c r="J22" s="37"/>
    </row>
    <row r="23" spans="1:10" ht="13.5">
      <c r="A23" s="1" t="s">
        <v>13</v>
      </c>
      <c r="D23" s="24">
        <v>100800</v>
      </c>
      <c r="E23" s="31">
        <v>93427</v>
      </c>
      <c r="F23" s="15">
        <v>5030</v>
      </c>
      <c r="G23" s="1" t="s">
        <v>13</v>
      </c>
      <c r="H23" s="42">
        <v>50400</v>
      </c>
      <c r="I23" s="37">
        <v>46714</v>
      </c>
      <c r="J23" s="37"/>
    </row>
    <row r="24" spans="1:10" ht="13.5">
      <c r="A24" s="1" t="s">
        <v>18</v>
      </c>
      <c r="D24" s="24">
        <v>6800</v>
      </c>
      <c r="E24" s="31">
        <v>6731</v>
      </c>
      <c r="F24" s="15">
        <v>5040</v>
      </c>
      <c r="G24" s="1" t="s">
        <v>18</v>
      </c>
      <c r="H24" s="42">
        <v>3400</v>
      </c>
      <c r="I24" s="37">
        <v>3366</v>
      </c>
      <c r="J24" s="37"/>
    </row>
    <row r="25" spans="1:10" ht="13.5">
      <c r="A25" s="1" t="s">
        <v>19</v>
      </c>
      <c r="D25" s="24">
        <v>25000</v>
      </c>
      <c r="E25" s="31">
        <v>21681</v>
      </c>
      <c r="F25" s="15">
        <v>5050</v>
      </c>
      <c r="G25" s="1" t="s">
        <v>19</v>
      </c>
      <c r="H25" s="42">
        <v>7000</v>
      </c>
      <c r="I25" s="37">
        <v>4355</v>
      </c>
      <c r="J25" s="37"/>
    </row>
    <row r="26" spans="1:10" ht="13.5">
      <c r="A26" s="1" t="s">
        <v>20</v>
      </c>
      <c r="D26" s="24">
        <v>3270</v>
      </c>
      <c r="E26" s="31">
        <v>341</v>
      </c>
      <c r="F26" s="15">
        <v>5060</v>
      </c>
      <c r="G26" s="1" t="s">
        <v>20</v>
      </c>
      <c r="H26" s="42">
        <v>1635</v>
      </c>
      <c r="I26" s="37">
        <v>170</v>
      </c>
      <c r="J26" s="37"/>
    </row>
    <row r="27" spans="1:10" ht="13.5">
      <c r="A27" s="1" t="s">
        <v>21</v>
      </c>
      <c r="D27" s="24">
        <v>3500</v>
      </c>
      <c r="E27" s="28">
        <v>0</v>
      </c>
      <c r="F27" s="15">
        <v>5070</v>
      </c>
      <c r="G27" s="1" t="s">
        <v>21</v>
      </c>
      <c r="H27" s="42">
        <v>1750</v>
      </c>
      <c r="I27" s="29">
        <v>0</v>
      </c>
      <c r="J27" s="29"/>
    </row>
    <row r="28" spans="1:10" ht="13.5">
      <c r="A28" s="1" t="s">
        <v>31</v>
      </c>
      <c r="D28" s="24">
        <v>1000</v>
      </c>
      <c r="E28" s="28">
        <v>106</v>
      </c>
      <c r="F28" s="15">
        <v>5080</v>
      </c>
      <c r="G28" s="1" t="s">
        <v>31</v>
      </c>
      <c r="H28" s="42">
        <v>500</v>
      </c>
      <c r="I28" s="29">
        <v>53</v>
      </c>
      <c r="J28" s="29"/>
    </row>
    <row r="29" spans="1:10" ht="13.5">
      <c r="A29" s="1" t="s">
        <v>37</v>
      </c>
      <c r="D29" s="24">
        <v>200</v>
      </c>
      <c r="E29" s="28">
        <v>686</v>
      </c>
      <c r="F29" s="15">
        <v>5090</v>
      </c>
      <c r="G29" s="1" t="s">
        <v>37</v>
      </c>
      <c r="H29" s="42">
        <v>100</v>
      </c>
      <c r="I29" s="29">
        <v>343</v>
      </c>
      <c r="J29" s="29"/>
    </row>
    <row r="30" spans="1:10" ht="13.5">
      <c r="A30" s="1" t="s">
        <v>30</v>
      </c>
      <c r="B30" s="1" t="s">
        <v>17</v>
      </c>
      <c r="D30" s="24">
        <v>4800</v>
      </c>
      <c r="E30" s="28">
        <v>0</v>
      </c>
      <c r="F30" s="15">
        <v>5099</v>
      </c>
      <c r="G30" s="1" t="s">
        <v>30</v>
      </c>
      <c r="H30" s="42">
        <v>2400</v>
      </c>
      <c r="I30" s="22">
        <v>0</v>
      </c>
      <c r="J30" s="22"/>
    </row>
    <row r="31" spans="1:10" ht="13.5">
      <c r="A31" s="1" t="s">
        <v>32</v>
      </c>
      <c r="D31" s="24">
        <v>670</v>
      </c>
      <c r="E31" s="28">
        <v>512</v>
      </c>
      <c r="F31" s="15">
        <v>6110</v>
      </c>
      <c r="G31" s="1" t="s">
        <v>32</v>
      </c>
      <c r="H31" s="42">
        <v>335</v>
      </c>
      <c r="I31" s="22">
        <v>256</v>
      </c>
      <c r="J31" s="22"/>
    </row>
    <row r="32" spans="1:10" ht="13.5">
      <c r="A32" s="1" t="s">
        <v>22</v>
      </c>
      <c r="D32" s="24">
        <v>2800</v>
      </c>
      <c r="E32" s="28">
        <v>2301</v>
      </c>
      <c r="F32" s="15">
        <v>6230</v>
      </c>
      <c r="G32" s="1" t="s">
        <v>22</v>
      </c>
      <c r="H32" s="42">
        <v>1400</v>
      </c>
      <c r="I32" s="28">
        <v>1150</v>
      </c>
      <c r="J32" s="28"/>
    </row>
    <row r="33" spans="1:10" ht="13.5">
      <c r="A33" s="1" t="s">
        <v>23</v>
      </c>
      <c r="D33" s="2">
        <v>16800</v>
      </c>
      <c r="E33" s="28">
        <v>5963</v>
      </c>
      <c r="F33" s="15">
        <v>6500</v>
      </c>
      <c r="G33" s="1" t="s">
        <v>23</v>
      </c>
      <c r="H33" s="43">
        <v>8400</v>
      </c>
      <c r="I33" s="28">
        <v>2980.35</v>
      </c>
      <c r="J33" s="28"/>
    </row>
    <row r="34" spans="1:10" ht="13.5">
      <c r="A34" s="1" t="s">
        <v>24</v>
      </c>
      <c r="D34" s="24">
        <v>1350</v>
      </c>
      <c r="E34" s="28">
        <v>1326</v>
      </c>
      <c r="F34" s="15">
        <v>6570</v>
      </c>
      <c r="G34" s="1" t="s">
        <v>24</v>
      </c>
      <c r="H34" s="42">
        <v>675</v>
      </c>
      <c r="I34" s="28">
        <v>665</v>
      </c>
      <c r="J34" s="28"/>
    </row>
    <row r="35" spans="1:10" ht="13.5">
      <c r="A35" s="1" t="s">
        <v>46</v>
      </c>
      <c r="D35" s="24">
        <v>1100</v>
      </c>
      <c r="E35" s="28">
        <v>0</v>
      </c>
      <c r="F35" s="15">
        <v>6620</v>
      </c>
      <c r="G35" s="1" t="s">
        <v>46</v>
      </c>
      <c r="H35" s="42">
        <v>550</v>
      </c>
      <c r="I35" s="22">
        <v>0</v>
      </c>
      <c r="J35" s="22"/>
    </row>
    <row r="36" spans="1:10" ht="13.5">
      <c r="A36" s="1" t="s">
        <v>14</v>
      </c>
      <c r="D36" s="24">
        <v>7933</v>
      </c>
      <c r="E36" s="32">
        <v>7200</v>
      </c>
      <c r="F36" s="15">
        <v>6980</v>
      </c>
      <c r="G36" s="1" t="s">
        <v>14</v>
      </c>
      <c r="H36" s="42">
        <v>3967</v>
      </c>
      <c r="I36" s="38">
        <v>3600</v>
      </c>
      <c r="J36" s="28"/>
    </row>
    <row r="37" spans="1:10" ht="13.5">
      <c r="A37" s="1" t="s">
        <v>7</v>
      </c>
      <c r="D37" s="24">
        <v>4305</v>
      </c>
      <c r="E37" s="28">
        <v>4305</v>
      </c>
      <c r="F37" s="15">
        <v>7240</v>
      </c>
      <c r="G37" s="1" t="s">
        <v>7</v>
      </c>
      <c r="H37" s="42">
        <v>3645</v>
      </c>
      <c r="I37" s="22">
        <v>3645</v>
      </c>
      <c r="J37" s="22"/>
    </row>
    <row r="38" spans="4:10" ht="13.5">
      <c r="D38" s="2"/>
      <c r="E38" s="28"/>
      <c r="H38" s="43"/>
      <c r="I38" s="29"/>
      <c r="J38" s="29"/>
    </row>
    <row r="39" spans="1:10" ht="13.5">
      <c r="A39" s="1" t="s">
        <v>10</v>
      </c>
      <c r="D39" s="4">
        <f>SUM(D20:D38)</f>
        <v>197701</v>
      </c>
      <c r="E39" s="30">
        <f>SUM(E20:E38)</f>
        <v>161110</v>
      </c>
      <c r="F39" s="18"/>
      <c r="G39" s="1" t="s">
        <v>10</v>
      </c>
      <c r="H39" s="5">
        <f>SUM(H20:H38)</f>
        <v>110294</v>
      </c>
      <c r="I39" s="36">
        <f>SUM(I20:I38)</f>
        <v>85586.35</v>
      </c>
      <c r="J39" s="36"/>
    </row>
    <row r="40" spans="1:10" ht="13.5">
      <c r="A40" s="1" t="s">
        <v>33</v>
      </c>
      <c r="D40" s="2">
        <v>-100800</v>
      </c>
      <c r="E40" s="28"/>
      <c r="H40" s="43">
        <v>-50400</v>
      </c>
      <c r="I40" s="29"/>
      <c r="J40" s="29"/>
    </row>
    <row r="41" spans="1:10" ht="13.5">
      <c r="A41" s="1">
        <f>SUM(D41/48)</f>
        <v>2018.7708333333333</v>
      </c>
      <c r="D41" s="5">
        <f>SUM(D39:D40)</f>
        <v>96901</v>
      </c>
      <c r="E41" s="30">
        <f>SUM(E17-E39)</f>
        <v>77370</v>
      </c>
      <c r="F41" s="18"/>
      <c r="G41" s="1" t="s">
        <v>11</v>
      </c>
      <c r="H41" s="5">
        <f>SUM(H39:H40)</f>
        <v>59894</v>
      </c>
      <c r="I41" s="36">
        <f>SUM(I17-I39)</f>
        <v>66053.65</v>
      </c>
      <c r="J41" s="36"/>
    </row>
    <row r="42" spans="4:10" ht="13.5">
      <c r="D42" s="5"/>
      <c r="E42" s="30"/>
      <c r="F42" s="18"/>
      <c r="H42" s="5"/>
      <c r="I42" s="36"/>
      <c r="J42" s="36"/>
    </row>
    <row r="43" spans="1:10" ht="13.5">
      <c r="A43" s="1" t="s">
        <v>11</v>
      </c>
      <c r="D43" s="2">
        <f>SUM(D7-D41)</f>
        <v>3899</v>
      </c>
      <c r="E43" s="28"/>
      <c r="H43" s="8">
        <f>SUM(H7-H41)</f>
        <v>106</v>
      </c>
      <c r="I43" s="29"/>
      <c r="J43" s="29"/>
    </row>
    <row r="44" spans="1:10" ht="13.5">
      <c r="A44" s="1" t="s">
        <v>27</v>
      </c>
      <c r="D44" s="11" t="s">
        <v>17</v>
      </c>
      <c r="E44" s="28">
        <v>50400</v>
      </c>
      <c r="G44" s="2" t="s">
        <v>17</v>
      </c>
      <c r="H44" s="43" t="s">
        <v>17</v>
      </c>
      <c r="I44" s="29">
        <v>55200</v>
      </c>
      <c r="J44" s="29"/>
    </row>
    <row r="45" spans="1:10" ht="13.5">
      <c r="A45" s="1" t="s">
        <v>17</v>
      </c>
      <c r="D45" s="11"/>
      <c r="E45" s="28"/>
      <c r="H45" s="43"/>
      <c r="I45" s="29"/>
      <c r="J45" s="29"/>
    </row>
    <row r="46" spans="1:10" ht="13.5">
      <c r="A46" s="1" t="s">
        <v>28</v>
      </c>
      <c r="D46" s="11">
        <f>SUM(D43:D44)</f>
        <v>3899</v>
      </c>
      <c r="E46" s="33">
        <f>SUM(E41-E44)</f>
        <v>26970</v>
      </c>
      <c r="H46" s="43">
        <f>SUM(H43:H44)</f>
        <v>106</v>
      </c>
      <c r="I46" s="39">
        <f>SUM(I41-I44)</f>
        <v>10853.649999999994</v>
      </c>
      <c r="J46" s="39"/>
    </row>
    <row r="47" spans="4:10" ht="13.5">
      <c r="D47" s="3"/>
      <c r="E47" s="22">
        <v>333</v>
      </c>
      <c r="H47" s="43"/>
      <c r="I47" s="35">
        <v>167</v>
      </c>
      <c r="J47" s="35"/>
    </row>
    <row r="48" spans="4:10" ht="13.5">
      <c r="D48" s="3"/>
      <c r="E48" s="28">
        <f>SUM(E46:E47)</f>
        <v>27303</v>
      </c>
      <c r="H48" s="43"/>
      <c r="I48" s="35">
        <f>SUM(I46:I47)</f>
        <v>11020.649999999994</v>
      </c>
      <c r="J48" s="35"/>
    </row>
    <row r="49" spans="1:10" ht="17.25">
      <c r="A49" s="40" t="s">
        <v>41</v>
      </c>
      <c r="B49" s="40"/>
      <c r="C49" s="40"/>
      <c r="D49" s="40">
        <f>SUM(D41/48)</f>
        <v>2018.7708333333333</v>
      </c>
      <c r="E49" s="33" t="s">
        <v>17</v>
      </c>
      <c r="F49" s="20"/>
      <c r="G49" s="9"/>
      <c r="H49" s="44">
        <f>SUM(H41/24)</f>
        <v>2495.5833333333335</v>
      </c>
      <c r="I49" s="35"/>
      <c r="J49" s="35"/>
    </row>
    <row r="50" spans="1:10" s="21" customFormat="1" ht="18">
      <c r="A50" s="46" t="s">
        <v>48</v>
      </c>
      <c r="B50" s="1"/>
      <c r="C50" s="1"/>
      <c r="D50" s="3">
        <v>2100</v>
      </c>
      <c r="E50" s="47" t="s">
        <v>17</v>
      </c>
      <c r="F50" s="48"/>
      <c r="G50" s="1"/>
      <c r="H50" s="11">
        <v>2500</v>
      </c>
      <c r="I50" s="35"/>
      <c r="J50" s="35"/>
    </row>
    <row r="51" ht="17.25">
      <c r="A51" s="41"/>
    </row>
    <row r="52" spans="1:8" ht="17.25">
      <c r="A52" s="41"/>
      <c r="H52" s="11"/>
    </row>
    <row r="53" spans="1:10" ht="17.25">
      <c r="A53" s="41"/>
      <c r="B53" s="41"/>
      <c r="C53" s="41"/>
      <c r="D53" s="41"/>
      <c r="E53" s="41"/>
      <c r="F53" s="41"/>
      <c r="G53" s="41"/>
      <c r="H53" s="41"/>
      <c r="I53" s="41"/>
      <c r="J53" s="41"/>
    </row>
    <row r="54" spans="1:10" ht="17.25">
      <c r="A54" s="41"/>
      <c r="B54" s="41"/>
      <c r="C54" s="41"/>
      <c r="D54" s="41"/>
      <c r="E54" s="41"/>
      <c r="F54" s="41"/>
      <c r="G54" s="41"/>
      <c r="H54" s="41"/>
      <c r="I54" s="41"/>
      <c r="J54" s="41"/>
    </row>
    <row r="55" spans="1:10" ht="17.25">
      <c r="A55" s="41"/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7.25">
      <c r="A56" s="41"/>
      <c r="B56" s="41"/>
      <c r="C56" s="41"/>
      <c r="D56" s="41"/>
      <c r="E56" s="41"/>
      <c r="F56" s="41"/>
      <c r="G56" s="41"/>
      <c r="H56" s="41"/>
      <c r="I56" s="41"/>
      <c r="J56" s="41"/>
    </row>
    <row r="57" spans="1:10" ht="17.25">
      <c r="A57" s="41"/>
      <c r="B57" s="41"/>
      <c r="C57" s="41"/>
      <c r="D57" s="41"/>
      <c r="E57" s="41"/>
      <c r="F57" s="41"/>
      <c r="G57" s="41"/>
      <c r="H57" s="41"/>
      <c r="I57" s="41"/>
      <c r="J57" s="41"/>
    </row>
    <row r="58" spans="1:10" ht="17.25">
      <c r="A58" s="41"/>
      <c r="B58" s="41"/>
      <c r="C58" s="41"/>
      <c r="D58" s="41"/>
      <c r="E58" s="41"/>
      <c r="F58" s="41"/>
      <c r="G58" s="41"/>
      <c r="H58" s="41"/>
      <c r="I58" s="41"/>
      <c r="J58" s="41"/>
    </row>
    <row r="59" spans="1:10" ht="17.25">
      <c r="A59" s="41"/>
      <c r="B59" s="41"/>
      <c r="C59" s="41"/>
      <c r="D59" s="41"/>
      <c r="E59" s="41"/>
      <c r="F59" s="41"/>
      <c r="G59" s="41"/>
      <c r="H59" s="41"/>
      <c r="I59" s="41"/>
      <c r="J59" s="41"/>
    </row>
    <row r="60" spans="1:10" ht="17.25">
      <c r="A60" s="41"/>
      <c r="B60" s="41"/>
      <c r="C60" s="41"/>
      <c r="D60" s="41"/>
      <c r="E60" s="41"/>
      <c r="F60" s="41"/>
      <c r="G60" s="41"/>
      <c r="H60" s="41"/>
      <c r="I60" s="41"/>
      <c r="J60" s="41"/>
    </row>
    <row r="61" spans="1:10" ht="17.25">
      <c r="A61" s="41"/>
      <c r="B61" s="41"/>
      <c r="C61" s="41"/>
      <c r="D61" s="41"/>
      <c r="E61" s="41"/>
      <c r="F61" s="41"/>
      <c r="G61" s="41"/>
      <c r="H61" s="41"/>
      <c r="I61" s="41"/>
      <c r="J61" s="41"/>
    </row>
    <row r="79" ht="13.5">
      <c r="I79" s="34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HemPC</dc:creator>
  <cp:keywords/>
  <dc:description/>
  <cp:lastModifiedBy>Asus</cp:lastModifiedBy>
  <cp:lastPrinted>2021-04-28T14:17:09Z</cp:lastPrinted>
  <dcterms:created xsi:type="dcterms:W3CDTF">2005-02-13T16:54:56Z</dcterms:created>
  <dcterms:modified xsi:type="dcterms:W3CDTF">2021-04-29T18:33:13Z</dcterms:modified>
  <cp:category/>
  <cp:version/>
  <cp:contentType/>
  <cp:contentStatus/>
</cp:coreProperties>
</file>